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32404720-3213-4F5B-AEA3-E32C932B2AAC}" xr6:coauthVersionLast="47" xr6:coauthVersionMax="47" xr10:uidLastSave="{00000000-0000-0000-0000-000000000000}"/>
  <bookViews>
    <workbookView xWindow="-120" yWindow="-120" windowWidth="38640" windowHeight="21120" xr2:uid="{42DF9492-C113-4E26-8DAD-E64F21852DED}"/>
  </bookViews>
  <sheets>
    <sheet name="Grupo 34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P20" i="1" a="1"/>
  <c r="P20" i="1" s="1"/>
  <c r="P21" i="1" a="1"/>
  <c r="P21" i="1"/>
  <c r="P22" i="1" a="1"/>
  <c r="P22" i="1"/>
  <c r="P23" i="1" a="1"/>
  <c r="P23" i="1"/>
  <c r="P24" i="1" a="1"/>
  <c r="P24" i="1"/>
  <c r="P25" i="1" a="1"/>
  <c r="P25" i="1" s="1"/>
  <c r="P26" i="1" a="1"/>
  <c r="P26" i="1"/>
  <c r="P27" i="1" a="1"/>
  <c r="P27" i="1"/>
  <c r="P28" i="1" a="1"/>
  <c r="P28" i="1"/>
  <c r="P29" i="1" a="1"/>
  <c r="P29" i="1" s="1"/>
  <c r="P30" i="1" a="1"/>
  <c r="P30" i="1" s="1"/>
  <c r="P31" i="1" a="1"/>
  <c r="P31" i="1"/>
  <c r="P32" i="1" a="1"/>
  <c r="P32" i="1"/>
  <c r="P33" i="1" a="1"/>
  <c r="P33" i="1"/>
  <c r="P34" i="1" a="1"/>
  <c r="P34" i="1"/>
  <c r="P35" i="1" a="1"/>
  <c r="P35" i="1" s="1"/>
  <c r="P36" i="1" a="1"/>
  <c r="P36" i="1"/>
  <c r="P37" i="1" a="1"/>
  <c r="P37" i="1" s="1"/>
  <c r="P38" i="1" a="1"/>
  <c r="P38" i="1"/>
  <c r="P39" i="1" a="1"/>
  <c r="P39" i="1"/>
  <c r="P40" i="1" a="1"/>
  <c r="P40" i="1" s="1"/>
  <c r="P41" i="1" a="1"/>
  <c r="P41" i="1"/>
  <c r="P42" i="1" a="1"/>
  <c r="P42" i="1" s="1"/>
  <c r="P43" i="1" a="1"/>
  <c r="P43" i="1"/>
  <c r="P44" i="1" a="1"/>
  <c r="P44" i="1"/>
  <c r="P45" i="1" a="1"/>
  <c r="P45" i="1" s="1"/>
  <c r="P46" i="1" a="1"/>
  <c r="P46" i="1"/>
  <c r="P47" i="1" a="1"/>
  <c r="P47" i="1"/>
  <c r="P48" i="1" a="1"/>
  <c r="P48" i="1"/>
  <c r="P49" i="1" a="1"/>
  <c r="P49" i="1"/>
  <c r="P50" i="1" a="1"/>
  <c r="P50" i="1" s="1"/>
  <c r="P51" i="1" a="1"/>
  <c r="P51" i="1"/>
  <c r="P52" i="1" a="1"/>
  <c r="P52" i="1"/>
  <c r="P53" i="1" a="1"/>
  <c r="P53" i="1"/>
  <c r="P54" i="1" a="1"/>
  <c r="P54" i="1" s="1"/>
  <c r="P55" i="1" a="1"/>
  <c r="P55" i="1" s="1"/>
  <c r="P56" i="1" a="1"/>
  <c r="P56" i="1"/>
  <c r="P57" i="1" a="1"/>
  <c r="P57" i="1"/>
  <c r="P58" i="1" a="1"/>
  <c r="P58" i="1"/>
  <c r="P59" i="1" a="1"/>
  <c r="P59" i="1"/>
  <c r="P60" i="1" a="1"/>
  <c r="P60" i="1" s="1"/>
  <c r="P61" i="1" a="1"/>
  <c r="P61" i="1"/>
  <c r="P62" i="1" a="1"/>
  <c r="P62" i="1"/>
  <c r="P63" i="1" a="1"/>
  <c r="P63" i="1" s="1"/>
  <c r="P64" i="1" a="1"/>
  <c r="P64" i="1"/>
  <c r="P65" i="1" a="1"/>
  <c r="P65" i="1" s="1"/>
  <c r="P66" i="1" a="1"/>
  <c r="P66" i="1"/>
  <c r="P67" i="1" a="1"/>
  <c r="P67" i="1"/>
  <c r="P68" i="1" a="1"/>
  <c r="P68" i="1"/>
  <c r="P69" i="1" a="1"/>
  <c r="P6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<sst xmlns="http://schemas.openxmlformats.org/spreadsheetml/2006/main" count="42" uniqueCount="40">
  <si>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</si>
  <si>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</si>
  <si>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</si>
  <si>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34 )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</si>
  <si>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</si>
  <si>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</si>
  <si>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</si>
  <si>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</si>
  <si>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</si>
  <si>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</si>
  <si>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</si>
  <si>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DE INSPECCION Y VIGILANCIA</t>
  </si>
  <si>
    <t>Ocurrencias</t>
  </si>
  <si>
    <t>Propósito</t>
  </si>
  <si>
    <t>Apoyar la gestión jurídica de la dependencia, para adelantar las investigaciones administrativas contra las instituciones educativas de naturaleza oficial o privada y/o contra las entidades sin ánimo de lucro con fines educativos, y las demás actividades que se derivan de la inspección, vigilancia y control de instituciones educativas y/o del registro, inspección, vigilancia y control de las entidades sin ánimo de lucro con fines educativos.</t>
  </si>
  <si>
    <t>Funciones</t>
  </si>
  <si>
    <t>1.	Sustanciar y proyectar los respectivos actos administrativos de trámite, que surjan de los procesos administrativos y sancionatorios de instituciones educativas y/o de entidades sin ánimo de lucro con fines educativos, según la normatividad vigente y los procedimientos establecidos por la entidad, con calidad y oportunidad.
2.	Proyectar la respuesta de las peticiones relacionadas con los procesos a su cargo y las demás que de acuerdo con la necesidad se requiera, sobre temas atinentes al ejercicio de la función de inspección y vigilancia que le hayan sido delegadas por el Director o profesional Líder del grupo de trabajo, de acuerdo con la normatividad vigente, y dentro de los términos legales.
3.	Brindar apoyo jurídico para atender las solicitudes de reconocimiento de personería jurídica de las entidades sin ánimo de lucro con fines educativos y hacer los registros requeridos ante el sistema de información de la Alcaldía Mayor. 
4.	Brindar apoyo jurídico para la expedición de certificaciones de existencia y representación legal y de inspección, vigilancia y control de las entidades sin ánimo de lucro con fines educativos, asociaciones de padres de familia, conforme a la normatividad vigente y dentro de los términos de ley.
5.	Prestar apoyo técnico jurídico, para la notificación de los actos administrativos proferidos por la Dirección de Inspección y Vigilancia, para que se realicen en los términos consagrados por la ley, y de acuerdo con los plazos y procedimientos internos establecidos por la Dirección.
6.	Las demás que le sean asignadas por el superior inmediato de acuerdo con el nivel jerárquico y el propósito del empleo.</t>
  </si>
  <si>
    <t>Educación Requerida</t>
  </si>
  <si>
    <t>Título profesional en Disciplina académica del NBC en:  Derecho y afines.  Tarjeta o matrícula profesional.</t>
  </si>
  <si>
    <t>Experiencia Requerida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</si>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</sst>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807A2777-6390-4AE2-93E7-9E0C33AF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6AE3-C51B-4F69-8261-0F8A2CA983CC}">
  <dimension ref="A1:S73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41911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28.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30.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" customHeight="1" x14ac:dyDescent="0.2">
      <c r="A16" s="7" t="s">
        <v>19</v>
      </c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20</v>
      </c>
      <c r="B18" s="9"/>
      <c r="C18" s="9"/>
      <c r="D18" s="9"/>
      <c r="E18" s="9"/>
      <c r="F18" s="9"/>
      <c r="G18" s="12"/>
      <c r="H18" s="10" t="s">
        <v>21</v>
      </c>
      <c r="I18" s="10"/>
      <c r="J18" s="10"/>
      <c r="K18" s="10"/>
    </row>
    <row r="19" spans="1:19" ht="30.75" customHeight="1" x14ac:dyDescent="0.2">
      <c r="A19" s="11" t="s">
        <v>22</v>
      </c>
      <c r="B19" s="11" t="s">
        <v>23</v>
      </c>
      <c r="C19" s="11" t="s">
        <v>24</v>
      </c>
      <c r="D19" s="11" t="s">
        <v>25</v>
      </c>
      <c r="E19" s="11" t="s">
        <v>26</v>
      </c>
      <c r="F19" s="11" t="s">
        <v>27</v>
      </c>
      <c r="G19" s="13"/>
      <c r="H19" s="14" t="s">
        <v>28</v>
      </c>
      <c r="I19" s="14" t="s">
        <v>29</v>
      </c>
      <c r="J19" s="15" t="s">
        <v>30</v>
      </c>
      <c r="K19" s="16"/>
      <c r="L19" s="14" t="s">
        <v>31</v>
      </c>
      <c r="M19" s="17" t="s">
        <v>32</v>
      </c>
      <c r="N19" s="17" t="s">
        <v>33</v>
      </c>
      <c r="O19" s="17" t="s">
        <v>34</v>
      </c>
      <c r="P19" s="17" t="s">
        <v>35</v>
      </c>
      <c r="Q19" s="17" t="s">
        <v>36</v>
      </c>
      <c r="R19" s="17" t="s">
        <v>37</v>
      </c>
      <c r="S19" s="17" t="s">
        <v>38</v>
      </c>
    </row>
    <row r="20" spans="1:19" ht="25.5" customHeight="1" x14ac:dyDescent="0.2">
      <c r="A20" s="20">
        <v>41911</v>
      </c>
      <c r="B20" s="19" t="s">
        <v>7</v>
      </c>
      <c r="C20" s="19">
        <v>219</v>
      </c>
      <c r="D20" s="19">
        <v>1</v>
      </c>
      <c r="E20" s="18" t="str">
        <f>_xlfn.XLOOKUP(A20,'[1]Planta Est'!$A:$A,'[1]Planta Est'!$V:$V,"",0)</f>
        <v>P.Derecho</v>
      </c>
      <c r="F20" s="18" t="s">
        <v>11</v>
      </c>
      <c r="G20" s="12"/>
      <c r="H20" s="19">
        <v>1</v>
      </c>
      <c r="I20" s="20">
        <v>1032491665</v>
      </c>
      <c r="J20" s="19">
        <v>314</v>
      </c>
      <c r="K20" s="19">
        <v>17</v>
      </c>
      <c r="L20" s="18" t="str">
        <f>_xlfn.XLOOKUP(I20,'[1]Planta Est'!$K:$K,'[1]Planta Est'!$L:$L,"",0)</f>
        <v>CASTAÑO MORALES CAMILO ANDRES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>
        <f>_xlfn.XLOOKUP(I20,'[1]Planta Est'!$K:$K,'[1]Planta Est'!$M:$M,0,0)</f>
        <v>0</v>
      </c>
    </row>
    <row r="21" spans="1:19" ht="25.5" customHeight="1" x14ac:dyDescent="0.2">
      <c r="A21" s="21"/>
      <c r="G21" s="12"/>
      <c r="H21" s="19">
        <v>2</v>
      </c>
      <c r="I21" s="20">
        <v>1013643890</v>
      </c>
      <c r="J21" s="19">
        <v>314</v>
      </c>
      <c r="K21" s="19">
        <v>12</v>
      </c>
      <c r="L21" s="18" t="str">
        <f>_xlfn.XLOOKUP(I21,'[1]Planta Est'!$K:$K,'[1]Planta Est'!$L:$L,"",0)</f>
        <v>HIGUERA CASTELBLANCO ALEXANDRA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 t="str">
        <f>_xlfn.XLOOKUP(I21,'[1]Planta Est'!$K:$K,'[1]Planta Est'!$M:$M,0,0)</f>
        <v>Encargo</v>
      </c>
    </row>
    <row r="22" spans="1:19" ht="25.5" customHeight="1" x14ac:dyDescent="0.2">
      <c r="A22" s="21"/>
      <c r="G22" s="12"/>
      <c r="H22" s="19">
        <v>3</v>
      </c>
      <c r="I22" s="20">
        <v>79594575</v>
      </c>
      <c r="J22" s="19">
        <v>407</v>
      </c>
      <c r="K22" s="19">
        <v>27</v>
      </c>
      <c r="L22" s="18" t="str">
        <f>_xlfn.XLOOKUP(I22,'[1]Planta Est'!$K:$K,'[1]Planta Est'!$L:$L,"",0)</f>
        <v>GALEANO MENDOZA GIOVANNI HERNANDO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 t="str">
        <f>_xlfn.XLOOKUP(I22,'[1]Planta Est'!$K:$K,'[1]Planta Est'!$M:$M,0,0)</f>
        <v>Encargo</v>
      </c>
    </row>
    <row r="23" spans="1:19" ht="25.5" customHeight="1" x14ac:dyDescent="0.2">
      <c r="A23" s="21"/>
      <c r="G23" s="12"/>
      <c r="H23" s="19">
        <v>4</v>
      </c>
      <c r="I23" s="20">
        <v>52858022</v>
      </c>
      <c r="J23" s="19">
        <v>440</v>
      </c>
      <c r="K23" s="19">
        <v>27</v>
      </c>
      <c r="L23" s="18" t="str">
        <f>_xlfn.XLOOKUP(I23,'[1]Planta Est'!$K:$K,'[1]Planta Est'!$L:$L,"",0)</f>
        <v>RAMIREZ BAUTISTA LUDYN MARCELA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>
        <f>_xlfn.XLOOKUP(I23,'[1]Planta Est'!$K:$K,'[1]Planta Est'!$M:$M,0,0)</f>
        <v>0</v>
      </c>
    </row>
    <row r="24" spans="1:19" ht="25.5" customHeight="1" x14ac:dyDescent="0.2">
      <c r="A24" s="21"/>
      <c r="G24" s="12"/>
      <c r="H24" s="19">
        <v>5</v>
      </c>
      <c r="I24" s="20">
        <v>52843843</v>
      </c>
      <c r="J24" s="19">
        <v>407</v>
      </c>
      <c r="K24" s="19">
        <v>27</v>
      </c>
      <c r="L24" s="18" t="str">
        <f>_xlfn.XLOOKUP(I24,'[1]Planta Est'!$K:$K,'[1]Planta Est'!$L:$L,"",0)</f>
        <v>GAMBOA VELANDIA SONIA MILENA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 t="str">
        <f>_xlfn.XLOOKUP(I24,'[1]Planta Est'!$K:$K,'[1]Planta Est'!$M:$M,0,0)</f>
        <v>Encargo</v>
      </c>
    </row>
    <row r="25" spans="1:19" ht="25.5" customHeight="1" x14ac:dyDescent="0.2">
      <c r="A25" s="21"/>
      <c r="G25" s="12"/>
      <c r="H25" s="19">
        <v>6</v>
      </c>
      <c r="I25" s="20">
        <v>79960183</v>
      </c>
      <c r="J25" s="19">
        <v>407</v>
      </c>
      <c r="K25" s="19">
        <v>27</v>
      </c>
      <c r="L25" s="18" t="str">
        <f>_xlfn.XLOOKUP(I25,'[1]Planta Est'!$K:$K,'[1]Planta Est'!$L:$L,"",0)</f>
        <v>GARCIA CARMONA WILLIAM ANDRES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 t="str">
        <f>_xlfn.XLOOKUP(I25,'[1]Planta Est'!$K:$K,'[1]Planta Est'!$M:$M,0,0)</f>
        <v>Encargo</v>
      </c>
    </row>
    <row r="26" spans="1:19" ht="25.5" customHeight="1" x14ac:dyDescent="0.2">
      <c r="A26" s="21"/>
      <c r="G26" s="12"/>
      <c r="H26" s="19">
        <v>7</v>
      </c>
      <c r="I26" s="20">
        <v>2996879</v>
      </c>
      <c r="J26" s="19">
        <v>407</v>
      </c>
      <c r="K26" s="19">
        <v>27</v>
      </c>
      <c r="L26" s="18" t="str">
        <f>_xlfn.XLOOKUP(I26,'[1]Planta Est'!$K:$K,'[1]Planta Est'!$L:$L,"",0)</f>
        <v>MORENO GALARZA PEDRO WILLIAM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>
        <f>_xlfn.XLOOKUP(I26,'[1]Planta Est'!$K:$K,'[1]Planta Est'!$M:$M,0,0)</f>
        <v>0</v>
      </c>
    </row>
    <row r="27" spans="1:19" ht="25.5" customHeight="1" x14ac:dyDescent="0.2">
      <c r="A27" s="21"/>
      <c r="G27" s="12"/>
      <c r="H27" s="19">
        <v>8</v>
      </c>
      <c r="I27" s="20">
        <v>79889906</v>
      </c>
      <c r="J27" s="19">
        <v>440</v>
      </c>
      <c r="K27" s="19">
        <v>27</v>
      </c>
      <c r="L27" s="18" t="str">
        <f>_xlfn.XLOOKUP(I27,'[1]Planta Est'!$K:$K,'[1]Planta Est'!$L:$L,"",0)</f>
        <v>ALVAREZ CHAVEZ JAIRO ANDRES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 t="str">
        <f>_xlfn.XLOOKUP(I27,'[1]Planta Est'!$K:$K,'[1]Planta Est'!$M:$M,0,0)</f>
        <v>Encargo</v>
      </c>
    </row>
    <row r="28" spans="1:19" ht="25.5" customHeight="1" x14ac:dyDescent="0.2">
      <c r="A28" s="21"/>
      <c r="G28" s="12"/>
      <c r="H28" s="19">
        <v>9</v>
      </c>
      <c r="I28" s="20">
        <v>52231241</v>
      </c>
      <c r="J28" s="19">
        <v>425</v>
      </c>
      <c r="K28" s="19">
        <v>27</v>
      </c>
      <c r="L28" s="18" t="str">
        <f>_xlfn.XLOOKUP(I28,'[1]Planta Est'!$K:$K,'[1]Planta Est'!$L:$L,"",0)</f>
        <v>RIOS CASTIBLANCO MARIA ISABEL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>
        <f>_xlfn.XLOOKUP(I28,'[1]Planta Est'!$K:$K,'[1]Planta Est'!$M:$M,0,0)</f>
        <v>0</v>
      </c>
    </row>
    <row r="29" spans="1:19" ht="25.5" customHeight="1" x14ac:dyDescent="0.2">
      <c r="A29" s="21"/>
      <c r="G29" s="12"/>
      <c r="H29" s="19">
        <v>10</v>
      </c>
      <c r="I29" s="20">
        <v>52279597</v>
      </c>
      <c r="J29" s="19">
        <v>440</v>
      </c>
      <c r="K29" s="19">
        <v>27</v>
      </c>
      <c r="L29" s="18" t="str">
        <f>_xlfn.XLOOKUP(I29,'[1]Planta Est'!$K:$K,'[1]Planta Est'!$L:$L,"",0)</f>
        <v>BECERRA RODRIGUEZ YOLIMA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 t="str">
        <f>_xlfn.XLOOKUP(I29,'[1]Planta Est'!$K:$K,'[1]Planta Est'!$M:$M,0,0)</f>
        <v>Encargo</v>
      </c>
    </row>
    <row r="30" spans="1:19" ht="25.5" customHeight="1" x14ac:dyDescent="0.2">
      <c r="A30" s="21"/>
      <c r="G30" s="12"/>
      <c r="H30" s="19">
        <v>11</v>
      </c>
      <c r="I30" s="20">
        <v>14397528</v>
      </c>
      <c r="J30" s="19">
        <v>407</v>
      </c>
      <c r="K30" s="19">
        <v>27</v>
      </c>
      <c r="L30" s="18" t="str">
        <f>_xlfn.XLOOKUP(I30,'[1]Planta Est'!$K:$K,'[1]Planta Est'!$L:$L,"",0)</f>
        <v>MELO GALEANO OSCAR FERNANDO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>
        <f>_xlfn.XLOOKUP(I30,'[1]Planta Est'!$K:$K,'[1]Planta Est'!$M:$M,0,0)</f>
        <v>0</v>
      </c>
    </row>
    <row r="31" spans="1:19" ht="25.5" customHeight="1" x14ac:dyDescent="0.2">
      <c r="A31" s="21"/>
      <c r="G31" s="12"/>
      <c r="H31" s="19">
        <v>12</v>
      </c>
      <c r="I31" s="20">
        <v>80793634</v>
      </c>
      <c r="J31" s="19">
        <v>407</v>
      </c>
      <c r="K31" s="19">
        <v>27</v>
      </c>
      <c r="L31" s="18" t="str">
        <f>_xlfn.XLOOKUP(I31,'[1]Planta Est'!$K:$K,'[1]Planta Est'!$L:$L,"",0)</f>
        <v>INFANTE ALFONSO JONATHAN ALEJANDRO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>
        <f>_xlfn.XLOOKUP(I31,'[1]Planta Est'!$K:$K,'[1]Planta Est'!$M:$M,0,0)</f>
        <v>0</v>
      </c>
    </row>
    <row r="32" spans="1:19" ht="25.5" customHeight="1" x14ac:dyDescent="0.2">
      <c r="A32" s="21"/>
      <c r="G32" s="12"/>
      <c r="H32" s="19">
        <v>13</v>
      </c>
      <c r="I32" s="20">
        <v>80763186</v>
      </c>
      <c r="J32" s="19">
        <v>407</v>
      </c>
      <c r="K32" s="19">
        <v>27</v>
      </c>
      <c r="L32" s="18" t="str">
        <f>_xlfn.XLOOKUP(I32,'[1]Planta Est'!$K:$K,'[1]Planta Est'!$L:$L,"",0)</f>
        <v>GUTIERREZ GUTIERREZ WILLIAM ALEXANDER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>
        <f>_xlfn.XLOOKUP(I32,'[1]Planta Est'!$K:$K,'[1]Planta Est'!$M:$M,0,0)</f>
        <v>0</v>
      </c>
    </row>
    <row r="33" spans="1:19" ht="25.5" customHeight="1" x14ac:dyDescent="0.2">
      <c r="A33" s="21"/>
      <c r="G33" s="12"/>
      <c r="H33" s="19">
        <v>14</v>
      </c>
      <c r="I33" s="20">
        <v>45527252</v>
      </c>
      <c r="J33" s="19">
        <v>407</v>
      </c>
      <c r="K33" s="19">
        <v>27</v>
      </c>
      <c r="L33" s="18" t="str">
        <f>_xlfn.XLOOKUP(I33,'[1]Planta Est'!$K:$K,'[1]Planta Est'!$L:$L,"",0)</f>
        <v>PEREZ SIERRA SANDRA PAOLA</v>
      </c>
      <c r="M33" s="19"/>
      <c r="N33" s="19"/>
      <c r="O33" s="20"/>
      <c r="P33" s="18" t="str" cm="1">
        <f t="array" ref="P33">IF(O33="","",_xlfn.XLOOKUP(O33,$A$20:$A$20,$F$20:$F$20,""))</f>
        <v/>
      </c>
      <c r="Q33" s="18"/>
      <c r="R33" s="22"/>
      <c r="S33" s="18">
        <f>_xlfn.XLOOKUP(I33,'[1]Planta Est'!$K:$K,'[1]Planta Est'!$M:$M,0,0)</f>
        <v>0</v>
      </c>
    </row>
    <row r="34" spans="1:19" ht="25.5" customHeight="1" x14ac:dyDescent="0.2">
      <c r="A34" s="21"/>
      <c r="G34" s="12"/>
      <c r="H34" s="19">
        <v>15</v>
      </c>
      <c r="I34" s="20">
        <v>89006181</v>
      </c>
      <c r="J34" s="19">
        <v>407</v>
      </c>
      <c r="K34" s="19">
        <v>27</v>
      </c>
      <c r="L34" s="18" t="str">
        <f>_xlfn.XLOOKUP(I34,'[1]Planta Est'!$K:$K,'[1]Planta Est'!$L:$L,"",0)</f>
        <v>PALACIOS GARZON JOSE HOOVER</v>
      </c>
      <c r="M34" s="19"/>
      <c r="N34" s="19"/>
      <c r="O34" s="20"/>
      <c r="P34" s="18" t="str" cm="1">
        <f t="array" ref="P34">IF(O34="","",_xlfn.XLOOKUP(O34,$A$20:$A$20,$F$20:$F$20,""))</f>
        <v/>
      </c>
      <c r="Q34" s="18"/>
      <c r="R34" s="22"/>
      <c r="S34" s="18">
        <f>_xlfn.XLOOKUP(I34,'[1]Planta Est'!$K:$K,'[1]Planta Est'!$M:$M,0,0)</f>
        <v>0</v>
      </c>
    </row>
    <row r="35" spans="1:19" ht="25.5" customHeight="1" x14ac:dyDescent="0.2">
      <c r="A35" s="21"/>
      <c r="G35" s="12"/>
      <c r="H35" s="19">
        <v>16</v>
      </c>
      <c r="I35" s="20">
        <v>79616200</v>
      </c>
      <c r="J35" s="19">
        <v>407</v>
      </c>
      <c r="K35" s="19">
        <v>27</v>
      </c>
      <c r="L35" s="18" t="str">
        <f>_xlfn.XLOOKUP(I35,'[1]Planta Est'!$K:$K,'[1]Planta Est'!$L:$L,"",0)</f>
        <v>OLAYA AMAYA MANUEL GUILLERMO</v>
      </c>
      <c r="M35" s="19"/>
      <c r="N35" s="19"/>
      <c r="O35" s="20"/>
      <c r="P35" s="18" t="str" cm="1">
        <f t="array" ref="P35">IF(O35="","",_xlfn.XLOOKUP(O35,$A$20:$A$20,$F$20:$F$20,""))</f>
        <v/>
      </c>
      <c r="Q35" s="18"/>
      <c r="R35" s="22"/>
      <c r="S35" s="18">
        <f>_xlfn.XLOOKUP(I35,'[1]Planta Est'!$K:$K,'[1]Planta Est'!$M:$M,0,0)</f>
        <v>0</v>
      </c>
    </row>
    <row r="36" spans="1:19" ht="25.5" customHeight="1" x14ac:dyDescent="0.2">
      <c r="A36" s="21"/>
      <c r="G36" s="12"/>
      <c r="H36" s="19">
        <v>17</v>
      </c>
      <c r="I36" s="20">
        <v>52737407</v>
      </c>
      <c r="J36" s="19">
        <v>407</v>
      </c>
      <c r="K36" s="19">
        <v>27</v>
      </c>
      <c r="L36" s="18" t="str">
        <f>_xlfn.XLOOKUP(I36,'[1]Planta Est'!$K:$K,'[1]Planta Est'!$L:$L,"",0)</f>
        <v>ROMERO MORENO ANYILLI YULIETH</v>
      </c>
      <c r="M36" s="19"/>
      <c r="N36" s="19"/>
      <c r="O36" s="20"/>
      <c r="P36" s="18" t="str" cm="1">
        <f t="array" ref="P36">IF(O36="","",_xlfn.XLOOKUP(O36,$A$20:$A$20,$F$20:$F$20,""))</f>
        <v/>
      </c>
      <c r="Q36" s="18"/>
      <c r="R36" s="22"/>
      <c r="S36" s="18">
        <f>_xlfn.XLOOKUP(I36,'[1]Planta Est'!$K:$K,'[1]Planta Est'!$M:$M,0,0)</f>
        <v>0</v>
      </c>
    </row>
    <row r="37" spans="1:19" ht="25.5" customHeight="1" x14ac:dyDescent="0.2">
      <c r="A37" s="21"/>
      <c r="G37" s="12"/>
      <c r="H37" s="19">
        <v>18</v>
      </c>
      <c r="I37" s="20">
        <v>20483448</v>
      </c>
      <c r="J37" s="19">
        <v>407</v>
      </c>
      <c r="K37" s="19">
        <v>27</v>
      </c>
      <c r="L37" s="18" t="str">
        <f>_xlfn.XLOOKUP(I37,'[1]Planta Est'!$K:$K,'[1]Planta Est'!$L:$L,"",0)</f>
        <v>ACOSTA DIAZ ANGELA MIREYA</v>
      </c>
      <c r="M37" s="19"/>
      <c r="N37" s="19"/>
      <c r="O37" s="20"/>
      <c r="P37" s="18" t="str" cm="1">
        <f t="array" ref="P37">IF(O37="","",_xlfn.XLOOKUP(O37,$A$20:$A$20,$F$20:$F$20,""))</f>
        <v/>
      </c>
      <c r="Q37" s="18"/>
      <c r="R37" s="22"/>
      <c r="S37" s="18">
        <f>_xlfn.XLOOKUP(I37,'[1]Planta Est'!$K:$K,'[1]Planta Est'!$M:$M,0,0)</f>
        <v>0</v>
      </c>
    </row>
    <row r="38" spans="1:19" ht="25.5" customHeight="1" x14ac:dyDescent="0.2">
      <c r="A38" s="21"/>
      <c r="G38" s="12"/>
      <c r="H38" s="19">
        <v>19</v>
      </c>
      <c r="I38" s="20">
        <v>52373075</v>
      </c>
      <c r="J38" s="19">
        <v>440</v>
      </c>
      <c r="K38" s="19">
        <v>27</v>
      </c>
      <c r="L38" s="18" t="str">
        <f>_xlfn.XLOOKUP(I38,'[1]Planta Est'!$K:$K,'[1]Planta Est'!$L:$L,"",0)</f>
        <v>PINILLA PINILLA ADRIANA MARIA</v>
      </c>
      <c r="M38" s="19"/>
      <c r="N38" s="19"/>
      <c r="O38" s="20"/>
      <c r="P38" s="18" t="str" cm="1">
        <f t="array" ref="P38">IF(O38="","",_xlfn.XLOOKUP(O38,$A$20:$A$20,$F$20:$F$20,""))</f>
        <v/>
      </c>
      <c r="Q38" s="18"/>
      <c r="R38" s="22"/>
      <c r="S38" s="18">
        <f>_xlfn.XLOOKUP(I38,'[1]Planta Est'!$K:$K,'[1]Planta Est'!$M:$M,0,0)</f>
        <v>0</v>
      </c>
    </row>
    <row r="39" spans="1:19" ht="25.5" customHeight="1" x14ac:dyDescent="0.2">
      <c r="A39" s="21"/>
      <c r="G39" s="12"/>
      <c r="H39" s="19">
        <v>20</v>
      </c>
      <c r="I39" s="20">
        <v>1032380072</v>
      </c>
      <c r="J39" s="19">
        <v>407</v>
      </c>
      <c r="K39" s="19">
        <v>27</v>
      </c>
      <c r="L39" s="18" t="str">
        <f>_xlfn.XLOOKUP(I39,'[1]Planta Est'!$K:$K,'[1]Planta Est'!$L:$L,"",0)</f>
        <v>MORA MEDINA SANDRO ENRIQUE</v>
      </c>
      <c r="M39" s="19"/>
      <c r="N39" s="19"/>
      <c r="O39" s="20"/>
      <c r="P39" s="18" t="str" cm="1">
        <f t="array" ref="P39">IF(O39="","",_xlfn.XLOOKUP(O39,$A$20:$A$20,$F$20:$F$20,""))</f>
        <v/>
      </c>
      <c r="Q39" s="18"/>
      <c r="R39" s="22"/>
      <c r="S39" s="18">
        <f>_xlfn.XLOOKUP(I39,'[1]Planta Est'!$K:$K,'[1]Planta Est'!$M:$M,0,0)</f>
        <v>0</v>
      </c>
    </row>
    <row r="40" spans="1:19" ht="25.5" customHeight="1" x14ac:dyDescent="0.2">
      <c r="A40" s="21"/>
      <c r="G40" s="12"/>
      <c r="H40" s="19">
        <v>21</v>
      </c>
      <c r="I40" s="20">
        <v>52935083</v>
      </c>
      <c r="J40" s="19">
        <v>407</v>
      </c>
      <c r="K40" s="19">
        <v>27</v>
      </c>
      <c r="L40" s="18" t="str">
        <f>_xlfn.XLOOKUP(I40,'[1]Planta Est'!$K:$K,'[1]Planta Est'!$L:$L,"",0)</f>
        <v>ORTIZ ZAMBRANO PAOLA LIYIBETH</v>
      </c>
      <c r="M40" s="19"/>
      <c r="N40" s="19"/>
      <c r="O40" s="20"/>
      <c r="P40" s="18" t="str" cm="1">
        <f t="array" ref="P40">IF(O40="","",_xlfn.XLOOKUP(O40,$A$20:$A$20,$F$20:$F$20,""))</f>
        <v/>
      </c>
      <c r="Q40" s="18"/>
      <c r="R40" s="22"/>
      <c r="S40" s="18">
        <f>_xlfn.XLOOKUP(I40,'[1]Planta Est'!$K:$K,'[1]Planta Est'!$M:$M,0,0)</f>
        <v>0</v>
      </c>
    </row>
    <row r="41" spans="1:19" ht="25.5" customHeight="1" x14ac:dyDescent="0.2">
      <c r="A41" s="21"/>
      <c r="G41" s="12"/>
      <c r="H41" s="19">
        <v>22</v>
      </c>
      <c r="I41" s="20">
        <v>80394801</v>
      </c>
      <c r="J41" s="19">
        <v>407</v>
      </c>
      <c r="K41" s="19">
        <v>27</v>
      </c>
      <c r="L41" s="18" t="str">
        <f>_xlfn.XLOOKUP(I41,'[1]Planta Est'!$K:$K,'[1]Planta Est'!$L:$L,"",0)</f>
        <v>DONCEL QUINTERO JOSE NELSON</v>
      </c>
      <c r="M41" s="19"/>
      <c r="N41" s="19"/>
      <c r="O41" s="20"/>
      <c r="P41" s="18" t="str" cm="1">
        <f t="array" ref="P41">IF(O41="","",_xlfn.XLOOKUP(O41,$A$20:$A$20,$F$20:$F$20,""))</f>
        <v/>
      </c>
      <c r="Q41" s="18"/>
      <c r="R41" s="22"/>
      <c r="S41" s="18">
        <f>_xlfn.XLOOKUP(I41,'[1]Planta Est'!$K:$K,'[1]Planta Est'!$M:$M,0,0)</f>
        <v>0</v>
      </c>
    </row>
    <row r="42" spans="1:19" ht="25.5" customHeight="1" x14ac:dyDescent="0.2">
      <c r="A42" s="21"/>
      <c r="G42" s="12"/>
      <c r="H42" s="19">
        <v>23</v>
      </c>
      <c r="I42" s="20">
        <v>79839004</v>
      </c>
      <c r="J42" s="19">
        <v>407</v>
      </c>
      <c r="K42" s="19">
        <v>27</v>
      </c>
      <c r="L42" s="18" t="str">
        <f>_xlfn.XLOOKUP(I42,'[1]Planta Est'!$K:$K,'[1]Planta Est'!$L:$L,"",0)</f>
        <v>CRUZ CICERO EDGARDO ANTONIO</v>
      </c>
      <c r="M42" s="19"/>
      <c r="N42" s="19"/>
      <c r="O42" s="20"/>
      <c r="P42" s="18" t="str" cm="1">
        <f t="array" ref="P42">IF(O42="","",_xlfn.XLOOKUP(O42,$A$20:$A$20,$F$20:$F$20,""))</f>
        <v/>
      </c>
      <c r="Q42" s="18"/>
      <c r="R42" s="22"/>
      <c r="S42" s="18">
        <f>_xlfn.XLOOKUP(I42,'[1]Planta Est'!$K:$K,'[1]Planta Est'!$M:$M,0,0)</f>
        <v>0</v>
      </c>
    </row>
    <row r="43" spans="1:19" ht="25.5" customHeight="1" x14ac:dyDescent="0.2">
      <c r="A43" s="21"/>
      <c r="G43" s="12"/>
      <c r="H43" s="19">
        <v>24</v>
      </c>
      <c r="I43" s="20">
        <v>79389062</v>
      </c>
      <c r="J43" s="19">
        <v>407</v>
      </c>
      <c r="K43" s="19">
        <v>27</v>
      </c>
      <c r="L43" s="18" t="str">
        <f>_xlfn.XLOOKUP(I43,'[1]Planta Est'!$K:$K,'[1]Planta Est'!$L:$L,"",0)</f>
        <v>CASTRO ROA LUIS ANTONIO</v>
      </c>
      <c r="M43" s="19"/>
      <c r="N43" s="19"/>
      <c r="O43" s="20"/>
      <c r="P43" s="18" t="str" cm="1">
        <f t="array" ref="P43">IF(O43="","",_xlfn.XLOOKUP(O43,$A$20:$A$20,$F$20:$F$20,""))</f>
        <v/>
      </c>
      <c r="Q43" s="18"/>
      <c r="R43" s="22"/>
      <c r="S43" s="18">
        <f>_xlfn.XLOOKUP(I43,'[1]Planta Est'!$K:$K,'[1]Planta Est'!$M:$M,0,0)</f>
        <v>0</v>
      </c>
    </row>
    <row r="44" spans="1:19" ht="25.5" customHeight="1" x14ac:dyDescent="0.2">
      <c r="A44" s="21"/>
      <c r="G44" s="12"/>
      <c r="H44" s="19">
        <v>25</v>
      </c>
      <c r="I44" s="20">
        <v>1018427929</v>
      </c>
      <c r="J44" s="19">
        <v>407</v>
      </c>
      <c r="K44" s="19">
        <v>27</v>
      </c>
      <c r="L44" s="18" t="str">
        <f>_xlfn.XLOOKUP(I44,'[1]Planta Est'!$K:$K,'[1]Planta Est'!$L:$L,"",0)</f>
        <v>LOAIZA GIRALDO JUAN PABLO</v>
      </c>
      <c r="M44" s="19"/>
      <c r="N44" s="19"/>
      <c r="O44" s="20"/>
      <c r="P44" s="18" t="str" cm="1">
        <f t="array" ref="P44">IF(O44="","",_xlfn.XLOOKUP(O44,$A$20:$A$20,$F$20:$F$20,""))</f>
        <v/>
      </c>
      <c r="Q44" s="18"/>
      <c r="R44" s="22"/>
      <c r="S44" s="18">
        <f>_xlfn.XLOOKUP(I44,'[1]Planta Est'!$K:$K,'[1]Planta Est'!$M:$M,0,0)</f>
        <v>0</v>
      </c>
    </row>
    <row r="45" spans="1:19" ht="25.5" customHeight="1" x14ac:dyDescent="0.2">
      <c r="A45" s="21"/>
      <c r="G45" s="12"/>
      <c r="H45" s="19">
        <v>26</v>
      </c>
      <c r="I45" s="20">
        <v>79568228</v>
      </c>
      <c r="J45" s="19">
        <v>407</v>
      </c>
      <c r="K45" s="19">
        <v>27</v>
      </c>
      <c r="L45" s="18" t="str">
        <f>_xlfn.XLOOKUP(I45,'[1]Planta Est'!$K:$K,'[1]Planta Est'!$L:$L,"",0)</f>
        <v>GARZON JIMENEZ IVAN ALEXANDER</v>
      </c>
      <c r="M45" s="19"/>
      <c r="N45" s="19"/>
      <c r="O45" s="20"/>
      <c r="P45" s="18" t="str" cm="1">
        <f t="array" ref="P45">IF(O45="","",_xlfn.XLOOKUP(O45,$A$20:$A$20,$F$20:$F$20,""))</f>
        <v/>
      </c>
      <c r="Q45" s="18"/>
      <c r="R45" s="22"/>
      <c r="S45" s="18">
        <f>_xlfn.XLOOKUP(I45,'[1]Planta Est'!$K:$K,'[1]Planta Est'!$M:$M,0,0)</f>
        <v>0</v>
      </c>
    </row>
    <row r="46" spans="1:19" ht="25.5" customHeight="1" x14ac:dyDescent="0.2">
      <c r="A46" s="21"/>
      <c r="G46" s="12"/>
      <c r="H46" s="19">
        <v>27</v>
      </c>
      <c r="I46" s="20">
        <v>80139287</v>
      </c>
      <c r="J46" s="19">
        <v>407</v>
      </c>
      <c r="K46" s="19">
        <v>27</v>
      </c>
      <c r="L46" s="18" t="str">
        <f>_xlfn.XLOOKUP(I46,'[1]Planta Est'!$K:$K,'[1]Planta Est'!$L:$L,"",0)</f>
        <v>ARDILA MUNEVAR JOHN JAIRO</v>
      </c>
      <c r="M46" s="19"/>
      <c r="N46" s="19"/>
      <c r="O46" s="20"/>
      <c r="P46" s="18" t="str" cm="1">
        <f t="array" ref="P46">IF(O46="","",_xlfn.XLOOKUP(O46,$A$20:$A$20,$F$20:$F$20,""))</f>
        <v/>
      </c>
      <c r="Q46" s="18"/>
      <c r="R46" s="22"/>
      <c r="S46" s="18">
        <f>_xlfn.XLOOKUP(I46,'[1]Planta Est'!$K:$K,'[1]Planta Est'!$M:$M,0,0)</f>
        <v>0</v>
      </c>
    </row>
    <row r="47" spans="1:19" ht="25.5" customHeight="1" x14ac:dyDescent="0.2">
      <c r="A47" s="21"/>
      <c r="G47" s="12"/>
      <c r="H47" s="19">
        <v>28</v>
      </c>
      <c r="I47" s="20">
        <v>80778301</v>
      </c>
      <c r="J47" s="19">
        <v>407</v>
      </c>
      <c r="K47" s="19">
        <v>27</v>
      </c>
      <c r="L47" s="18" t="str">
        <f>_xlfn.XLOOKUP(I47,'[1]Planta Est'!$K:$K,'[1]Planta Est'!$L:$L,"",0)</f>
        <v>OLAYA NOVA JOHAN JAVIER</v>
      </c>
      <c r="M47" s="19"/>
      <c r="N47" s="19"/>
      <c r="O47" s="20"/>
      <c r="P47" s="18" t="str" cm="1">
        <f t="array" ref="P47">IF(O47="","",_xlfn.XLOOKUP(O47,$A$20:$A$20,$F$20:$F$20,""))</f>
        <v/>
      </c>
      <c r="Q47" s="18"/>
      <c r="R47" s="22"/>
      <c r="S47" s="18">
        <f>_xlfn.XLOOKUP(I47,'[1]Planta Est'!$K:$K,'[1]Planta Est'!$M:$M,0,0)</f>
        <v>0</v>
      </c>
    </row>
    <row r="48" spans="1:19" ht="25.5" customHeight="1" x14ac:dyDescent="0.2">
      <c r="A48" s="21"/>
      <c r="G48" s="12"/>
      <c r="H48" s="19">
        <v>29</v>
      </c>
      <c r="I48" s="20">
        <v>1023908700</v>
      </c>
      <c r="J48" s="19">
        <v>407</v>
      </c>
      <c r="K48" s="19">
        <v>27</v>
      </c>
      <c r="L48" s="18" t="str">
        <f>_xlfn.XLOOKUP(I48,'[1]Planta Est'!$K:$K,'[1]Planta Est'!$L:$L,"",0)</f>
        <v>DAZA LADINO MONICA ALEJANDRA</v>
      </c>
      <c r="M48" s="19"/>
      <c r="N48" s="19"/>
      <c r="O48" s="20"/>
      <c r="P48" s="18" t="str" cm="1">
        <f t="array" ref="P48">IF(O48="","",_xlfn.XLOOKUP(O48,$A$20:$A$20,$F$20:$F$20,""))</f>
        <v/>
      </c>
      <c r="Q48" s="18"/>
      <c r="R48" s="22"/>
      <c r="S48" s="18">
        <f>_xlfn.XLOOKUP(I48,'[1]Planta Est'!$K:$K,'[1]Planta Est'!$M:$M,0,0)</f>
        <v>0</v>
      </c>
    </row>
    <row r="49" spans="1:19" ht="25.5" customHeight="1" x14ac:dyDescent="0.2">
      <c r="A49" s="21"/>
      <c r="G49" s="12"/>
      <c r="H49" s="19">
        <v>30</v>
      </c>
      <c r="I49" s="20">
        <v>1030667554</v>
      </c>
      <c r="J49" s="19">
        <v>407</v>
      </c>
      <c r="K49" s="19">
        <v>24</v>
      </c>
      <c r="L49" s="18" t="str">
        <f>_xlfn.XLOOKUP(I49,'[1]Planta Est'!$K:$K,'[1]Planta Est'!$L:$L,"",0)</f>
        <v>SEPULVEDA OLIVEROS ANDERSON DAYIVER</v>
      </c>
      <c r="M49" s="19"/>
      <c r="N49" s="19"/>
      <c r="O49" s="20"/>
      <c r="P49" s="18" t="str" cm="1">
        <f t="array" ref="P49">IF(O49="","",_xlfn.XLOOKUP(O49,$A$20:$A$20,$F$20:$F$20,""))</f>
        <v/>
      </c>
      <c r="Q49" s="18"/>
      <c r="R49" s="22"/>
      <c r="S49" s="18">
        <f>_xlfn.XLOOKUP(I49,'[1]Planta Est'!$K:$K,'[1]Planta Est'!$M:$M,0,0)</f>
        <v>0</v>
      </c>
    </row>
    <row r="50" spans="1:19" ht="25.5" customHeight="1" x14ac:dyDescent="0.2">
      <c r="A50" s="21"/>
      <c r="G50" s="12"/>
      <c r="H50" s="19">
        <v>31</v>
      </c>
      <c r="I50" s="20">
        <v>80750741</v>
      </c>
      <c r="J50" s="19">
        <v>407</v>
      </c>
      <c r="K50" s="19">
        <v>24</v>
      </c>
      <c r="L50" s="18" t="str">
        <f>_xlfn.XLOOKUP(I50,'[1]Planta Est'!$K:$K,'[1]Planta Est'!$L:$L,"",0)</f>
        <v>MONTEALEGRE BERMUDEZ JOSE ARLEY</v>
      </c>
      <c r="M50" s="19"/>
      <c r="N50" s="19"/>
      <c r="O50" s="20"/>
      <c r="P50" s="18" t="str" cm="1">
        <f t="array" ref="P50">IF(O50="","",_xlfn.XLOOKUP(O50,$A$20:$A$20,$F$20:$F$20,""))</f>
        <v/>
      </c>
      <c r="Q50" s="18"/>
      <c r="R50" s="22"/>
      <c r="S50" s="18">
        <f>_xlfn.XLOOKUP(I50,'[1]Planta Est'!$K:$K,'[1]Planta Est'!$M:$M,0,0)</f>
        <v>0</v>
      </c>
    </row>
    <row r="51" spans="1:19" ht="25.5" customHeight="1" x14ac:dyDescent="0.2">
      <c r="A51" s="21"/>
      <c r="G51" s="12"/>
      <c r="H51" s="19">
        <v>32</v>
      </c>
      <c r="I51" s="20">
        <v>52006969</v>
      </c>
      <c r="J51" s="19">
        <v>407</v>
      </c>
      <c r="K51" s="19">
        <v>24</v>
      </c>
      <c r="L51" s="18" t="str">
        <f>_xlfn.XLOOKUP(I51,'[1]Planta Est'!$K:$K,'[1]Planta Est'!$L:$L,"",0)</f>
        <v>HERRERA CASTAÑEDA MONICA LILIANA</v>
      </c>
      <c r="M51" s="19"/>
      <c r="N51" s="19"/>
      <c r="O51" s="20"/>
      <c r="P51" s="18" t="str" cm="1">
        <f t="array" ref="P51">IF(O51="","",_xlfn.XLOOKUP(O51,$A$20:$A$20,$F$20:$F$20,""))</f>
        <v/>
      </c>
      <c r="Q51" s="18"/>
      <c r="R51" s="22"/>
      <c r="S51" s="18">
        <f>_xlfn.XLOOKUP(I51,'[1]Planta Est'!$K:$K,'[1]Planta Est'!$M:$M,0,0)</f>
        <v>0</v>
      </c>
    </row>
    <row r="52" spans="1:19" ht="25.5" customHeight="1" x14ac:dyDescent="0.2">
      <c r="A52" s="21"/>
      <c r="G52" s="12"/>
      <c r="H52" s="19">
        <v>33</v>
      </c>
      <c r="I52" s="20">
        <v>80082707</v>
      </c>
      <c r="J52" s="19">
        <v>407</v>
      </c>
      <c r="K52" s="19">
        <v>24</v>
      </c>
      <c r="L52" s="18" t="str">
        <f>_xlfn.XLOOKUP(I52,'[1]Planta Est'!$K:$K,'[1]Planta Est'!$L:$L,"",0)</f>
        <v>LOPEZ RAUL ALFREDO</v>
      </c>
      <c r="M52" s="19"/>
      <c r="N52" s="19"/>
      <c r="O52" s="20"/>
      <c r="P52" s="18" t="str" cm="1">
        <f t="array" ref="P52">IF(O52="","",_xlfn.XLOOKUP(O52,$A$20:$A$20,$F$20:$F$20,""))</f>
        <v/>
      </c>
      <c r="Q52" s="18"/>
      <c r="R52" s="22"/>
      <c r="S52" s="18">
        <f>_xlfn.XLOOKUP(I52,'[1]Planta Est'!$K:$K,'[1]Planta Est'!$M:$M,0,0)</f>
        <v>0</v>
      </c>
    </row>
    <row r="53" spans="1:19" ht="25.5" customHeight="1" x14ac:dyDescent="0.2">
      <c r="A53" s="21"/>
      <c r="G53" s="12"/>
      <c r="H53" s="19">
        <v>34</v>
      </c>
      <c r="I53" s="20">
        <v>79348325</v>
      </c>
      <c r="J53" s="19">
        <v>407</v>
      </c>
      <c r="K53" s="19">
        <v>20</v>
      </c>
      <c r="L53" s="18" t="str">
        <f>_xlfn.XLOOKUP(I53,'[1]Planta Est'!$K:$K,'[1]Planta Est'!$L:$L,"",0)</f>
        <v>NIETO DUARTE HUGO HERNEY</v>
      </c>
      <c r="M53" s="19"/>
      <c r="N53" s="19"/>
      <c r="O53" s="20"/>
      <c r="P53" s="18" t="str" cm="1">
        <f t="array" ref="P53">IF(O53="","",_xlfn.XLOOKUP(O53,$A$20:$A$20,$F$20:$F$20,""))</f>
        <v/>
      </c>
      <c r="Q53" s="18"/>
      <c r="R53" s="22"/>
      <c r="S53" s="18" t="str">
        <f>_xlfn.XLOOKUP(I53,'[1]Planta Est'!$K:$K,'[1]Planta Est'!$M:$M,0,0)</f>
        <v>Encargo</v>
      </c>
    </row>
    <row r="54" spans="1:19" ht="25.5" customHeight="1" x14ac:dyDescent="0.2">
      <c r="A54" s="21"/>
      <c r="G54" s="12"/>
      <c r="H54" s="19">
        <v>35</v>
      </c>
      <c r="I54" s="20">
        <v>79468827</v>
      </c>
      <c r="J54" s="19">
        <v>407</v>
      </c>
      <c r="K54" s="19">
        <v>20</v>
      </c>
      <c r="L54" s="18" t="str">
        <f>_xlfn.XLOOKUP(I54,'[1]Planta Est'!$K:$K,'[1]Planta Est'!$L:$L,"",0)</f>
        <v>CARRION ACOSTA OMAR ARNULFO</v>
      </c>
      <c r="M54" s="19"/>
      <c r="N54" s="19"/>
      <c r="O54" s="20"/>
      <c r="P54" s="18" t="str" cm="1">
        <f t="array" ref="P54">IF(O54="","",_xlfn.XLOOKUP(O54,$A$20:$A$20,$F$20:$F$20,""))</f>
        <v/>
      </c>
      <c r="Q54" s="18"/>
      <c r="R54" s="22"/>
      <c r="S54" s="18">
        <f>_xlfn.XLOOKUP(I54,'[1]Planta Est'!$K:$K,'[1]Planta Est'!$M:$M,0,0)</f>
        <v>0</v>
      </c>
    </row>
    <row r="55" spans="1:19" ht="25.5" customHeight="1" x14ac:dyDescent="0.2">
      <c r="A55" s="21"/>
      <c r="G55" s="12"/>
      <c r="H55" s="19">
        <v>36</v>
      </c>
      <c r="I55" s="20">
        <v>79708669</v>
      </c>
      <c r="J55" s="19">
        <v>440</v>
      </c>
      <c r="K55" s="19">
        <v>17</v>
      </c>
      <c r="L55" s="18" t="str">
        <f>_xlfn.XLOOKUP(I55,'[1]Planta Est'!$K:$K,'[1]Planta Est'!$L:$L,"",0)</f>
        <v>CAMARGO HERNANDEZ WILLINGTON</v>
      </c>
      <c r="M55" s="19"/>
      <c r="N55" s="19"/>
      <c r="O55" s="20"/>
      <c r="P55" s="18" t="str" cm="1">
        <f t="array" ref="P55">IF(O55="","",_xlfn.XLOOKUP(O55,$A$20:$A$20,$F$20:$F$20,""))</f>
        <v/>
      </c>
      <c r="Q55" s="18"/>
      <c r="R55" s="22"/>
      <c r="S55" s="18" t="str">
        <f>_xlfn.XLOOKUP(I55,'[1]Planta Est'!$K:$K,'[1]Planta Est'!$M:$M,0,0)</f>
        <v>Encargo</v>
      </c>
    </row>
    <row r="56" spans="1:19" ht="25.5" customHeight="1" x14ac:dyDescent="0.2">
      <c r="A56" s="21"/>
      <c r="G56" s="12"/>
      <c r="H56" s="19">
        <v>37</v>
      </c>
      <c r="I56" s="20">
        <v>80792058</v>
      </c>
      <c r="J56" s="19">
        <v>407</v>
      </c>
      <c r="K56" s="19">
        <v>17</v>
      </c>
      <c r="L56" s="18" t="str">
        <f>_xlfn.XLOOKUP(I56,'[1]Planta Est'!$K:$K,'[1]Planta Est'!$L:$L,"",0)</f>
        <v>PULIDO SANCHEZ JOSE LUIS</v>
      </c>
      <c r="M56" s="19"/>
      <c r="N56" s="19"/>
      <c r="O56" s="20"/>
      <c r="P56" s="18" t="str" cm="1">
        <f t="array" ref="P56">IF(O56="","",_xlfn.XLOOKUP(O56,$A$20:$A$20,$F$20:$F$20,""))</f>
        <v/>
      </c>
      <c r="Q56" s="18"/>
      <c r="R56" s="22"/>
      <c r="S56" s="18">
        <f>_xlfn.XLOOKUP(I56,'[1]Planta Est'!$K:$K,'[1]Planta Est'!$M:$M,0,0)</f>
        <v>0</v>
      </c>
    </row>
    <row r="57" spans="1:19" ht="25.5" customHeight="1" x14ac:dyDescent="0.2">
      <c r="A57" s="21"/>
      <c r="G57" s="12"/>
      <c r="H57" s="19">
        <v>38</v>
      </c>
      <c r="I57" s="20">
        <v>52713538</v>
      </c>
      <c r="J57" s="19">
        <v>440</v>
      </c>
      <c r="K57" s="19">
        <v>14</v>
      </c>
      <c r="L57" s="18" t="str">
        <f>_xlfn.XLOOKUP(I57,'[1]Planta Est'!$K:$K,'[1]Planta Est'!$L:$L,"",0)</f>
        <v>BLANCO CAMACHO DIANA MARCELA</v>
      </c>
      <c r="M57" s="19"/>
      <c r="N57" s="19"/>
      <c r="O57" s="20"/>
      <c r="P57" s="18" t="str" cm="1">
        <f t="array" ref="P57">IF(O57="","",_xlfn.XLOOKUP(O57,$A$20:$A$20,$F$20:$F$20,""))</f>
        <v/>
      </c>
      <c r="Q57" s="18"/>
      <c r="R57" s="22"/>
      <c r="S57" s="18">
        <f>_xlfn.XLOOKUP(I57,'[1]Planta Est'!$K:$K,'[1]Planta Est'!$M:$M,0,0)</f>
        <v>0</v>
      </c>
    </row>
    <row r="58" spans="1:19" ht="25.5" customHeight="1" x14ac:dyDescent="0.2">
      <c r="A58" s="21"/>
      <c r="G58" s="12"/>
      <c r="H58" s="19">
        <v>39</v>
      </c>
      <c r="I58" s="20">
        <v>1030542746</v>
      </c>
      <c r="J58" s="19">
        <v>440</v>
      </c>
      <c r="K58" s="19">
        <v>9</v>
      </c>
      <c r="L58" s="18" t="str">
        <f>_xlfn.XLOOKUP(I58,'[1]Planta Est'!$K:$K,'[1]Planta Est'!$L:$L,"",0)</f>
        <v>RINCON REINA JOHN ALEXANDER</v>
      </c>
      <c r="M58" s="19"/>
      <c r="N58" s="19"/>
      <c r="O58" s="20"/>
      <c r="P58" s="18" t="str" cm="1">
        <f t="array" ref="P58">IF(O58="","",_xlfn.XLOOKUP(O58,$A$20:$A$20,$F$20:$F$20,""))</f>
        <v/>
      </c>
      <c r="Q58" s="18"/>
      <c r="R58" s="22"/>
      <c r="S58" s="18" t="str">
        <f>_xlfn.XLOOKUP(I58,'[1]Planta Est'!$K:$K,'[1]Planta Est'!$M:$M,0,0)</f>
        <v>Encargo</v>
      </c>
    </row>
    <row r="59" spans="1:19" ht="25.5" customHeight="1" x14ac:dyDescent="0.2">
      <c r="A59" s="21"/>
      <c r="G59" s="12"/>
      <c r="H59" s="19">
        <v>40</v>
      </c>
      <c r="I59" s="20">
        <v>53140102</v>
      </c>
      <c r="J59" s="19">
        <v>407</v>
      </c>
      <c r="K59" s="19">
        <v>5</v>
      </c>
      <c r="L59" s="18" t="str">
        <f>_xlfn.XLOOKUP(I59,'[1]Planta Est'!$K:$K,'[1]Planta Est'!$L:$L,"",0)</f>
        <v>GONZALEZ FRANCO FLOR ESPERANZA</v>
      </c>
      <c r="M59" s="19"/>
      <c r="N59" s="19"/>
      <c r="O59" s="20"/>
      <c r="P59" s="18" t="str" cm="1">
        <f t="array" ref="P59">IF(O59="","",_xlfn.XLOOKUP(O59,$A$20:$A$20,$F$20:$F$20,""))</f>
        <v/>
      </c>
      <c r="Q59" s="18"/>
      <c r="R59" s="22"/>
      <c r="S59" s="18" t="str">
        <f>_xlfn.XLOOKUP(I59,'[1]Planta Est'!$K:$K,'[1]Planta Est'!$M:$M,0,0)</f>
        <v>Encargo</v>
      </c>
    </row>
    <row r="60" spans="1:19" ht="25.5" customHeight="1" x14ac:dyDescent="0.2">
      <c r="A60" s="21"/>
      <c r="G60" s="12"/>
      <c r="H60" s="19">
        <v>41</v>
      </c>
      <c r="I60" s="20">
        <v>79854402</v>
      </c>
      <c r="J60" s="19">
        <v>407</v>
      </c>
      <c r="K60" s="19">
        <v>5</v>
      </c>
      <c r="L60" s="18" t="str">
        <f>_xlfn.XLOOKUP(I60,'[1]Planta Est'!$K:$K,'[1]Planta Est'!$L:$L,"",0)</f>
        <v>HERNANDEZ GOMEZ MARIO ERNESTO</v>
      </c>
      <c r="M60" s="19"/>
      <c r="N60" s="19"/>
      <c r="O60" s="20"/>
      <c r="P60" s="18" t="str" cm="1">
        <f t="array" ref="P60">IF(O60="","",_xlfn.XLOOKUP(O60,$A$20:$A$20,$F$20:$F$20,""))</f>
        <v/>
      </c>
      <c r="Q60" s="18"/>
      <c r="R60" s="22"/>
      <c r="S60" s="18">
        <f>_xlfn.XLOOKUP(I60,'[1]Planta Est'!$K:$K,'[1]Planta Est'!$M:$M,0,0)</f>
        <v>0</v>
      </c>
    </row>
    <row r="61" spans="1:19" ht="25.5" customHeight="1" x14ac:dyDescent="0.2">
      <c r="A61" s="21"/>
      <c r="G61" s="12"/>
      <c r="H61" s="19">
        <v>42</v>
      </c>
      <c r="I61" s="20">
        <v>65557792</v>
      </c>
      <c r="J61" s="19">
        <v>407</v>
      </c>
      <c r="K61" s="19">
        <v>5</v>
      </c>
      <c r="L61" s="18" t="str">
        <f>_xlfn.XLOOKUP(I61,'[1]Planta Est'!$K:$K,'[1]Planta Est'!$L:$L,"",0)</f>
        <v>MURILLO GONGORA DIANA MARCELA</v>
      </c>
      <c r="M61" s="19"/>
      <c r="N61" s="19"/>
      <c r="O61" s="20"/>
      <c r="P61" s="18" t="str" cm="1">
        <f t="array" ref="P61">IF(O61="","",_xlfn.XLOOKUP(O61,$A$20:$A$20,$F$20:$F$20,""))</f>
        <v/>
      </c>
      <c r="Q61" s="18"/>
      <c r="R61" s="22"/>
      <c r="S61" s="18">
        <f>_xlfn.XLOOKUP(I61,'[1]Planta Est'!$K:$K,'[1]Planta Est'!$M:$M,0,0)</f>
        <v>0</v>
      </c>
    </row>
    <row r="62" spans="1:19" ht="25.5" customHeight="1" x14ac:dyDescent="0.2">
      <c r="A62" s="21"/>
      <c r="G62" s="12"/>
      <c r="H62" s="19">
        <v>43</v>
      </c>
      <c r="I62" s="20">
        <v>1103115036</v>
      </c>
      <c r="J62" s="19">
        <v>407</v>
      </c>
      <c r="K62" s="19">
        <v>5</v>
      </c>
      <c r="L62" s="18" t="str">
        <f>_xlfn.XLOOKUP(I62,'[1]Planta Est'!$K:$K,'[1]Planta Est'!$L:$L,"",0)</f>
        <v>MIRANDA OSPINO ESTEFANIA</v>
      </c>
      <c r="M62" s="19"/>
      <c r="N62" s="19"/>
      <c r="O62" s="20"/>
      <c r="P62" s="18" t="str" cm="1">
        <f t="array" ref="P62">IF(O62="","",_xlfn.XLOOKUP(O62,$A$20:$A$20,$F$20:$F$20,""))</f>
        <v/>
      </c>
      <c r="Q62" s="18"/>
      <c r="R62" s="22"/>
      <c r="S62" s="18">
        <f>_xlfn.XLOOKUP(I62,'[1]Planta Est'!$K:$K,'[1]Planta Est'!$M:$M,0,0)</f>
        <v>0</v>
      </c>
    </row>
    <row r="63" spans="1:19" ht="25.5" customHeight="1" x14ac:dyDescent="0.2">
      <c r="A63" s="21"/>
      <c r="G63" s="12"/>
      <c r="H63" s="19">
        <v>44</v>
      </c>
      <c r="I63" s="20">
        <v>1010243936</v>
      </c>
      <c r="J63" s="19">
        <v>407</v>
      </c>
      <c r="K63" s="19">
        <v>5</v>
      </c>
      <c r="L63" s="18" t="str">
        <f>_xlfn.XLOOKUP(I63,'[1]Planta Est'!$K:$K,'[1]Planta Est'!$L:$L,"",0)</f>
        <v>DAZA TUTA JOSE DANIEL</v>
      </c>
      <c r="M63" s="19"/>
      <c r="N63" s="19"/>
      <c r="O63" s="20"/>
      <c r="P63" s="18" t="str" cm="1">
        <f t="array" ref="P63">IF(O63="","",_xlfn.XLOOKUP(O63,$A$20:$A$20,$F$20:$F$20,""))</f>
        <v/>
      </c>
      <c r="Q63" s="18"/>
      <c r="R63" s="22"/>
      <c r="S63" s="18">
        <f>_xlfn.XLOOKUP(I63,'[1]Planta Est'!$K:$K,'[1]Planta Est'!$M:$M,0,0)</f>
        <v>0</v>
      </c>
    </row>
    <row r="64" spans="1:19" ht="25.5" customHeight="1" x14ac:dyDescent="0.2">
      <c r="A64" s="21"/>
      <c r="G64" s="12"/>
      <c r="H64" s="19">
        <v>45</v>
      </c>
      <c r="I64" s="20">
        <v>52068524</v>
      </c>
      <c r="J64" s="19">
        <v>407</v>
      </c>
      <c r="K64" s="19">
        <v>5</v>
      </c>
      <c r="L64" s="18" t="str">
        <f>_xlfn.XLOOKUP(I64,'[1]Planta Est'!$K:$K,'[1]Planta Est'!$L:$L,"",0)</f>
        <v>CALDERON CORZO LIGIA</v>
      </c>
      <c r="M64" s="19"/>
      <c r="N64" s="19"/>
      <c r="O64" s="20"/>
      <c r="P64" s="18" t="str" cm="1">
        <f t="array" ref="P64">IF(O64="","",_xlfn.XLOOKUP(O64,$A$20:$A$20,$F$20:$F$20,""))</f>
        <v/>
      </c>
      <c r="Q64" s="18"/>
      <c r="R64" s="22"/>
      <c r="S64" s="18" t="str">
        <f>_xlfn.XLOOKUP(I64,'[1]Planta Est'!$K:$K,'[1]Planta Est'!$M:$M,0,0)</f>
        <v>Encargo</v>
      </c>
    </row>
    <row r="65" spans="1:19" ht="25.5" customHeight="1" x14ac:dyDescent="0.2">
      <c r="A65" s="21"/>
      <c r="G65" s="12"/>
      <c r="H65" s="19">
        <v>46</v>
      </c>
      <c r="I65" s="20">
        <v>79496330</v>
      </c>
      <c r="J65" s="19">
        <v>407</v>
      </c>
      <c r="K65" s="19">
        <v>5</v>
      </c>
      <c r="L65" s="18" t="str">
        <f>_xlfn.XLOOKUP(I65,'[1]Planta Est'!$K:$K,'[1]Planta Est'!$L:$L,"",0)</f>
        <v>PEÑA AREVALO SILVIO EBERTO</v>
      </c>
      <c r="M65" s="19"/>
      <c r="N65" s="19"/>
      <c r="O65" s="20"/>
      <c r="P65" s="18" t="str" cm="1">
        <f t="array" ref="P65">IF(O65="","",_xlfn.XLOOKUP(O65,$A$20:$A$20,$F$20:$F$20,""))</f>
        <v/>
      </c>
      <c r="Q65" s="18"/>
      <c r="R65" s="22"/>
      <c r="S65" s="18">
        <f>_xlfn.XLOOKUP(I65,'[1]Planta Est'!$K:$K,'[1]Planta Est'!$M:$M,0,0)</f>
        <v>0</v>
      </c>
    </row>
    <row r="66" spans="1:19" ht="25.5" customHeight="1" x14ac:dyDescent="0.2">
      <c r="A66" s="21"/>
      <c r="G66" s="12"/>
      <c r="H66" s="19">
        <v>47</v>
      </c>
      <c r="I66" s="20">
        <v>1000623165</v>
      </c>
      <c r="J66" s="19">
        <v>407</v>
      </c>
      <c r="K66" s="19">
        <v>5</v>
      </c>
      <c r="L66" s="18" t="str">
        <f>_xlfn.XLOOKUP(I66,'[1]Planta Est'!$K:$K,'[1]Planta Est'!$L:$L,"",0)</f>
        <v>MORENO DIAZ ANGIE VALENTINA</v>
      </c>
      <c r="M66" s="19"/>
      <c r="N66" s="19"/>
      <c r="O66" s="20"/>
      <c r="P66" s="18" t="str" cm="1">
        <f t="array" ref="P66">IF(O66="","",_xlfn.XLOOKUP(O66,$A$20:$A$20,$F$20:$F$20,""))</f>
        <v/>
      </c>
      <c r="Q66" s="18"/>
      <c r="R66" s="22"/>
      <c r="S66" s="18">
        <f>_xlfn.XLOOKUP(I66,'[1]Planta Est'!$K:$K,'[1]Planta Est'!$M:$M,0,0)</f>
        <v>0</v>
      </c>
    </row>
    <row r="67" spans="1:19" ht="25.5" customHeight="1" x14ac:dyDescent="0.2">
      <c r="A67" s="21"/>
      <c r="G67" s="12"/>
      <c r="H67" s="19">
        <v>48</v>
      </c>
      <c r="I67" s="20">
        <v>52903884</v>
      </c>
      <c r="J67" s="19">
        <v>407</v>
      </c>
      <c r="K67" s="19">
        <v>5</v>
      </c>
      <c r="L67" s="18" t="str">
        <f>_xlfn.XLOOKUP(I67,'[1]Planta Est'!$K:$K,'[1]Planta Est'!$L:$L,"",0)</f>
        <v>CACERES CARO MARIA ISABEL</v>
      </c>
      <c r="M67" s="19"/>
      <c r="N67" s="19"/>
      <c r="O67" s="20"/>
      <c r="P67" s="18" t="str" cm="1">
        <f t="array" ref="P67">IF(O67="","",_xlfn.XLOOKUP(O67,$A$20:$A$20,$F$20:$F$20,""))</f>
        <v/>
      </c>
      <c r="Q67" s="18"/>
      <c r="R67" s="22"/>
      <c r="S67" s="18">
        <f>_xlfn.XLOOKUP(I67,'[1]Planta Est'!$K:$K,'[1]Planta Est'!$M:$M,0,0)</f>
        <v>0</v>
      </c>
    </row>
    <row r="68" spans="1:19" ht="25.5" customHeight="1" x14ac:dyDescent="0.2">
      <c r="A68" s="21"/>
      <c r="G68" s="12"/>
      <c r="H68" s="19">
        <v>49</v>
      </c>
      <c r="I68" s="20">
        <v>1030561084</v>
      </c>
      <c r="J68" s="19">
        <v>407</v>
      </c>
      <c r="K68" s="19">
        <v>5</v>
      </c>
      <c r="L68" s="18" t="str">
        <f>_xlfn.XLOOKUP(I68,'[1]Planta Est'!$K:$K,'[1]Planta Est'!$L:$L,"",0)</f>
        <v>MEJIA AMADO FALON STEFANIE</v>
      </c>
      <c r="M68" s="19"/>
      <c r="N68" s="19"/>
      <c r="O68" s="20"/>
      <c r="P68" s="18" t="str" cm="1">
        <f t="array" ref="P68">IF(O68="","",_xlfn.XLOOKUP(O68,$A$20:$A$20,$F$20:$F$20,""))</f>
        <v/>
      </c>
      <c r="Q68" s="18"/>
      <c r="R68" s="22"/>
      <c r="S68" s="18">
        <f>_xlfn.XLOOKUP(I68,'[1]Planta Est'!$K:$K,'[1]Planta Est'!$M:$M,0,0)</f>
        <v>0</v>
      </c>
    </row>
    <row r="69" spans="1:19" ht="25.5" customHeight="1" x14ac:dyDescent="0.2">
      <c r="A69" s="21"/>
      <c r="G69" s="12"/>
      <c r="H69" s="19">
        <v>50</v>
      </c>
      <c r="I69" s="20">
        <v>52095277</v>
      </c>
      <c r="J69" s="19">
        <v>407</v>
      </c>
      <c r="K69" s="19">
        <v>2</v>
      </c>
      <c r="L69" s="18" t="str">
        <f>_xlfn.XLOOKUP(I69,'[1]Planta Est'!$K:$K,'[1]Planta Est'!$L:$L,"",0)</f>
        <v>GONGORA SEPULVEDA MARIA DEL PILAR</v>
      </c>
      <c r="M69" s="19"/>
      <c r="N69" s="19"/>
      <c r="O69" s="20"/>
      <c r="P69" s="18" t="str" cm="1">
        <f t="array" ref="P69">IF(O69="","",_xlfn.XLOOKUP(O69,$A$20:$A$20,$F$20:$F$20,""))</f>
        <v/>
      </c>
      <c r="Q69" s="18"/>
      <c r="R69" s="22"/>
      <c r="S69" s="18">
        <f>_xlfn.XLOOKUP(I69,'[1]Planta Est'!$K:$K,'[1]Planta Est'!$M:$M,0,0)</f>
        <v>0</v>
      </c>
    </row>
    <row r="73" spans="1:19" ht="39.950000000000003" customHeight="1" x14ac:dyDescent="0.2">
      <c r="A73" s="3" t="s">
        <v>39</v>
      </c>
      <c r="B73" s="3"/>
      <c r="C73" s="3"/>
      <c r="D73" s="3"/>
      <c r="E73" s="3"/>
      <c r="F73" s="3"/>
    </row>
  </sheetData>
  <mergeCells count="27">
    <mergeCell ref="J19:K19"/>
    <mergeCell ref="A73:F73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69">
    <cfRule type="duplicateValues" dxfId="1" priority="1"/>
  </conditionalFormatting>
  <conditionalFormatting sqref="M20:O69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69" xr:uid="{FDDE9B30-3C96-40D0-A4CE-B3168973599F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2026-09-22T22:39:07Z</dcterms:created>
  <dcterms:modified xsi:type="dcterms:W3CDTF">2026-09-22T22:39:09Z</dcterms:modified>
</cp:coreProperties>
</file>