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ED233EA9-0439-4A7A-9978-EC0EFD65A4D6}" xr6:coauthVersionLast="47" xr6:coauthVersionMax="47" xr10:uidLastSave="{00000000-0000-0000-0000-000000000000}"/>
  <bookViews>
    <workbookView xWindow="-120" yWindow="-120" windowWidth="38640" windowHeight="21120" xr2:uid="{107E70F5-240D-4E8D-832E-78EABF60EA8D}"/>
  </bookViews>
  <sheets>
    <sheet name="Grupo 2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P20" i="1" a="1"/>
  <c r="P20" i="1"/>
  <c r="P21" i="1" a="1"/>
  <c r="P21" i="1"/>
  <c r="P22" i="1" a="1"/>
  <c r="P22" i="1" s="1"/>
  <c r="P23" i="1" a="1"/>
  <c r="P23" i="1"/>
  <c r="P24" i="1" a="1"/>
  <c r="P24" i="1"/>
  <c r="P25" i="1" a="1"/>
  <c r="P25" i="1"/>
  <c r="P26" i="1" a="1"/>
  <c r="P26" i="1"/>
  <c r="P27" i="1" a="1"/>
  <c r="P27" i="1"/>
  <c r="P28" i="1" a="1"/>
  <c r="P28" i="1"/>
  <c r="P29" i="1" a="1"/>
  <c r="P29" i="1"/>
  <c r="P30" i="1" a="1"/>
  <c r="P30" i="1" s="1"/>
  <c r="P31" i="1" a="1"/>
  <c r="P31" i="1"/>
  <c r="P32" i="1" a="1"/>
  <c r="P32" i="1"/>
  <c r="P33" i="1" a="1"/>
  <c r="P33" i="1"/>
  <c r="P34" i="1" a="1"/>
  <c r="P34" i="1"/>
  <c r="P35" i="1" a="1"/>
  <c r="P35" i="1" s="1"/>
  <c r="P36" i="1" a="1"/>
  <c r="P36" i="1"/>
  <c r="P37" i="1" a="1"/>
  <c r="P37" i="1"/>
  <c r="P38" i="1" a="1"/>
  <c r="P38" i="1" s="1"/>
  <c r="P39" i="1" a="1"/>
  <c r="P39" i="1"/>
  <c r="P40" i="1" a="1"/>
  <c r="P40" i="1"/>
  <c r="P41" i="1" a="1"/>
  <c r="P41" i="1" s="1"/>
  <c r="P42" i="1" a="1"/>
  <c r="P42" i="1"/>
  <c r="P43" i="1" a="1"/>
  <c r="P43" i="1"/>
  <c r="P44" i="1" a="1"/>
  <c r="P44" i="1"/>
  <c r="P45" i="1" a="1"/>
  <c r="P45" i="1"/>
  <c r="P46" i="1" a="1"/>
  <c r="P46" i="1"/>
  <c r="P47" i="1" a="1"/>
  <c r="P47" i="1"/>
  <c r="P48" i="1" a="1"/>
  <c r="P48" i="1"/>
  <c r="P49" i="1" a="1"/>
  <c r="P49" i="1" s="1"/>
  <c r="P50" i="1" a="1"/>
  <c r="P50" i="1"/>
  <c r="P51" i="1" a="1"/>
  <c r="P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<sst xmlns="http://schemas.openxmlformats.org/spreadsheetml/2006/main" count="43" uniqueCount="41">
  <si>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</si>
  <si>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</si>
  <si>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</si>
  <si>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28 )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</si>
  <si>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</si>
  <si>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</si>
  <si>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</si>
  <si>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</si>
  <si>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</si>
  <si>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</si>
  <si>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</si>
  <si>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CONSTRUCCION Y CONSERVACION DE ESTABLECIMIENTOS EDUCATIVOS</t>
  </si>
  <si>
    <t>Ocurrencias</t>
  </si>
  <si>
    <t>Propósito</t>
  </si>
  <si>
    <t xml:space="preserve">Generar acciones para el desarrollo de los planes, programas y proyectos de la Dirección de Construcción y Conservación de Establecimientos Educativos, que le sean asignados, y efectuar los informes y reportes requeridos.  </t>
  </si>
  <si>
    <t>Funciones</t>
  </si>
  <si>
    <t>1.	Generar las acciones para la evaluación de objetivos esperados de los planes, programas y proyectos que le sean asignados por el jefe inmediato. 
2.	Preparar y presentar la información requerida para la toma de decisiones relacionadas con la adopción, ejecución y control de los programas asignados. 
3.	Participar en el proceso de interventoría a los contratos celebrados por la SED con terceros, relacionados con los proyectos a su cargo, de acuerdo con las orientaciones del superior inmediato y los criterios técnicos acordados. 
4.	Hacer las investigaciones y estudios técnicos requeridos por el jefe inmediato y participar en su implementación.  
5.	Preparar y presentar los informes específicos que le sean demandados por el jefe inmediato. 
6.	Apoyar la actualización del sistema de información de la Dirección con los datos de los proyectos y temas a su cargo.
7.	Las demás que le sean asignadas por el superior inmediato de acuerdo con el nivel jerárquico y el propósito del empleo</t>
  </si>
  <si>
    <t>Educación Requerida</t>
  </si>
  <si>
    <t xml:space="preserve">Título profesional en Disciplinas académicas de los NBC en:  Arquitectura y Afines;  Ingeniería Civil y Afines;   Administración.   </t>
  </si>
  <si>
    <t>Experiencia Requerida</t>
  </si>
  <si>
    <t xml:space="preserve">Veinticuatro (24)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</si>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</sst>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E3AA14F6-9D90-4EC2-9A40-79BE6675C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75A5-B1BB-4B3F-BF71-5ED77236648F}">
  <dimension ref="A1:S55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540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92.2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540</v>
      </c>
      <c r="B20" s="19" t="s">
        <v>7</v>
      </c>
      <c r="C20" s="19">
        <v>219</v>
      </c>
      <c r="D20" s="19">
        <v>9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1014236333</v>
      </c>
      <c r="J20" s="19">
        <v>219</v>
      </c>
      <c r="K20" s="19">
        <v>7</v>
      </c>
      <c r="L20" s="18" t="str">
        <f>_xlfn.XLOOKUP(I20,'[1]Planta Est'!$K:$K,'[1]Planta Est'!$L:$L,"",0)</f>
        <v>JUNCA ACOSTA SANTOS DANILO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79543655</v>
      </c>
      <c r="J21" s="19">
        <v>219</v>
      </c>
      <c r="K21" s="19">
        <v>7</v>
      </c>
      <c r="L21" s="18" t="str">
        <f>_xlfn.XLOOKUP(I21,'[1]Planta Est'!$K:$K,'[1]Planta Est'!$L:$L,"",0)</f>
        <v>BAQUERO BELTRAN JOSE MAURICIO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1013580322</v>
      </c>
      <c r="J22" s="19">
        <v>219</v>
      </c>
      <c r="K22" s="19">
        <v>7</v>
      </c>
      <c r="L22" s="18" t="str">
        <f>_xlfn.XLOOKUP(I22,'[1]Planta Est'!$K:$K,'[1]Planta Est'!$L:$L,"",0)</f>
        <v>MENA GARZON DESIDERIO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1007790418</v>
      </c>
      <c r="J23" s="19">
        <v>219</v>
      </c>
      <c r="K23" s="19">
        <v>7</v>
      </c>
      <c r="L23" s="18" t="str">
        <f>_xlfn.XLOOKUP(I23,'[1]Planta Est'!$K:$K,'[1]Planta Est'!$L:$L,"",0)</f>
        <v>ROJAS CUMBE ANA BELEN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20916873</v>
      </c>
      <c r="J24" s="19">
        <v>314</v>
      </c>
      <c r="K24" s="19">
        <v>19</v>
      </c>
      <c r="L24" s="18" t="str">
        <f>_xlfn.XLOOKUP(I24,'[1]Planta Est'!$K:$K,'[1]Planta Est'!$L:$L,"",0)</f>
        <v>VELASQUEZ RODRIGUEZ ADRIANA MARIA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 t="str">
        <f>_xlfn.XLOOKUP(I24,'[1]Planta Est'!$K:$K,'[1]Planta Est'!$M:$M,0,0)</f>
        <v>Encargo</v>
      </c>
    </row>
    <row r="25" spans="1:19" ht="25.5" customHeight="1" x14ac:dyDescent="0.2">
      <c r="A25" s="21"/>
      <c r="G25" s="12"/>
      <c r="H25" s="19">
        <v>6</v>
      </c>
      <c r="I25" s="20">
        <v>1055186023</v>
      </c>
      <c r="J25" s="19">
        <v>314</v>
      </c>
      <c r="K25" s="19">
        <v>17</v>
      </c>
      <c r="L25" s="18" t="str">
        <f>_xlfn.XLOOKUP(I25,'[1]Planta Est'!$K:$K,'[1]Planta Est'!$L:$L,"",0)</f>
        <v>VIASUS CAINA ARGEMIRO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 t="str">
        <f>_xlfn.XLOOKUP(I25,'[1]Planta Est'!$K:$K,'[1]Planta Est'!$M:$M,0,0)</f>
        <v>Encargo</v>
      </c>
    </row>
    <row r="26" spans="1:19" ht="25.5" customHeight="1" x14ac:dyDescent="0.2">
      <c r="A26" s="21"/>
      <c r="G26" s="12"/>
      <c r="H26" s="19">
        <v>7</v>
      </c>
      <c r="I26" s="20">
        <v>11315868</v>
      </c>
      <c r="J26" s="19">
        <v>314</v>
      </c>
      <c r="K26" s="19">
        <v>17</v>
      </c>
      <c r="L26" s="18" t="str">
        <f>_xlfn.XLOOKUP(I26,'[1]Planta Est'!$K:$K,'[1]Planta Est'!$L:$L,"",0)</f>
        <v>MARIN BELTRAN BLAS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52851892</v>
      </c>
      <c r="J27" s="19">
        <v>314</v>
      </c>
      <c r="K27" s="19">
        <v>17</v>
      </c>
      <c r="L27" s="18" t="str">
        <f>_xlfn.XLOOKUP(I27,'[1]Planta Est'!$K:$K,'[1]Planta Est'!$L:$L,"",0)</f>
        <v>PINZON BOBADILLA ANGELA JISSETTE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52731210</v>
      </c>
      <c r="J28" s="19">
        <v>314</v>
      </c>
      <c r="K28" s="19">
        <v>17</v>
      </c>
      <c r="L28" s="18" t="str">
        <f>_xlfn.XLOOKUP(I28,'[1]Planta Est'!$K:$K,'[1]Planta Est'!$L:$L,"",0)</f>
        <v>MEDINA CRISTANCHO SANDRA VIVIANA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 t="str">
        <f>_xlfn.XLOOKUP(I28,'[1]Planta Est'!$K:$K,'[1]Planta Est'!$M:$M,0,0)</f>
        <v>Encargo</v>
      </c>
    </row>
    <row r="29" spans="1:19" ht="25.5" customHeight="1" x14ac:dyDescent="0.2">
      <c r="A29" s="21"/>
      <c r="G29" s="12"/>
      <c r="H29" s="19">
        <v>10</v>
      </c>
      <c r="I29" s="20">
        <v>51976668</v>
      </c>
      <c r="J29" s="19">
        <v>314</v>
      </c>
      <c r="K29" s="19">
        <v>12</v>
      </c>
      <c r="L29" s="18" t="str">
        <f>_xlfn.XLOOKUP(I29,'[1]Planta Est'!$K:$K,'[1]Planta Est'!$L:$L,"",0)</f>
        <v>RIOS MONDRAGON LIGIA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52485329</v>
      </c>
      <c r="J30" s="19">
        <v>314</v>
      </c>
      <c r="K30" s="19">
        <v>12</v>
      </c>
      <c r="L30" s="18" t="str">
        <f>_xlfn.XLOOKUP(I30,'[1]Planta Est'!$K:$K,'[1]Planta Est'!$L:$L,"",0)</f>
        <v>ORJUELA MORENO ESTHER ROCIO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1018458651</v>
      </c>
      <c r="J31" s="19">
        <v>314</v>
      </c>
      <c r="K31" s="19">
        <v>12</v>
      </c>
      <c r="L31" s="18" t="str">
        <f>_xlfn.XLOOKUP(I31,'[1]Planta Est'!$K:$K,'[1]Planta Est'!$L:$L,"",0)</f>
        <v>GALINDO PINEDA NATALIA ALEJANDRA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 t="str">
        <f>_xlfn.XLOOKUP(I31,'[1]Planta Est'!$K:$K,'[1]Planta Est'!$M:$M,0,0)</f>
        <v>Encargo</v>
      </c>
    </row>
    <row r="32" spans="1:19" ht="25.5" customHeight="1" x14ac:dyDescent="0.2">
      <c r="A32" s="21"/>
      <c r="G32" s="12"/>
      <c r="H32" s="19">
        <v>13</v>
      </c>
      <c r="I32" s="20">
        <v>1013643890</v>
      </c>
      <c r="J32" s="19">
        <v>314</v>
      </c>
      <c r="K32" s="19">
        <v>12</v>
      </c>
      <c r="L32" s="18" t="str">
        <f>_xlfn.XLOOKUP(I32,'[1]Planta Est'!$K:$K,'[1]Planta Est'!$L:$L,"",0)</f>
        <v>HIGUERA CASTELBLANCO ALEXANDRA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 t="str">
        <f>_xlfn.XLOOKUP(I32,'[1]Planta Est'!$K:$K,'[1]Planta Est'!$M:$M,0,0)</f>
        <v>Encargo</v>
      </c>
    </row>
    <row r="33" spans="1:19" ht="25.5" customHeight="1" x14ac:dyDescent="0.2">
      <c r="A33" s="21"/>
      <c r="G33" s="12"/>
      <c r="H33" s="19">
        <v>14</v>
      </c>
      <c r="I33" s="20">
        <v>1010164103</v>
      </c>
      <c r="J33" s="19">
        <v>314</v>
      </c>
      <c r="K33" s="19">
        <v>10</v>
      </c>
      <c r="L33" s="18" t="str">
        <f>_xlfn.XLOOKUP(I33,'[1]Planta Est'!$K:$K,'[1]Planta Est'!$L:$L,"",0)</f>
        <v>PEDROZA LUGO DANIELA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 t="str">
        <f>_xlfn.XLOOKUP(I33,'[1]Planta Est'!$K:$K,'[1]Planta Est'!$M:$M,0,0)</f>
        <v>Encargo</v>
      </c>
    </row>
    <row r="34" spans="1:19" ht="25.5" customHeight="1" x14ac:dyDescent="0.2">
      <c r="A34" s="21"/>
      <c r="G34" s="12"/>
      <c r="H34" s="19">
        <v>15</v>
      </c>
      <c r="I34" s="20">
        <v>51599525</v>
      </c>
      <c r="J34" s="19">
        <v>314</v>
      </c>
      <c r="K34" s="19">
        <v>10</v>
      </c>
      <c r="L34" s="18" t="str">
        <f>_xlfn.XLOOKUP(I34,'[1]Planta Est'!$K:$K,'[1]Planta Est'!$L:$L,"",0)</f>
        <v>FOLLECO MARIN MYRIAM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 t="str">
        <f>_xlfn.XLOOKUP(I34,'[1]Planta Est'!$K:$K,'[1]Planta Est'!$M:$M,0,0)</f>
        <v>Encargo</v>
      </c>
    </row>
    <row r="35" spans="1:19" ht="25.5" customHeight="1" x14ac:dyDescent="0.2">
      <c r="A35" s="21"/>
      <c r="G35" s="12"/>
      <c r="H35" s="19">
        <v>16</v>
      </c>
      <c r="I35" s="20">
        <v>40334286</v>
      </c>
      <c r="J35" s="19">
        <v>314</v>
      </c>
      <c r="K35" s="19">
        <v>10</v>
      </c>
      <c r="L35" s="18" t="str">
        <f>_xlfn.XLOOKUP(I35,'[1]Planta Est'!$K:$K,'[1]Planta Est'!$L:$L,"",0)</f>
        <v>CAÑON LESMES VIVIANA SHIRLEY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 t="str">
        <f>_xlfn.XLOOKUP(I35,'[1]Planta Est'!$K:$K,'[1]Planta Est'!$M:$M,0,0)</f>
        <v>Encargo</v>
      </c>
    </row>
    <row r="36" spans="1:19" ht="25.5" customHeight="1" x14ac:dyDescent="0.2">
      <c r="A36" s="21"/>
      <c r="G36" s="12"/>
      <c r="H36" s="19">
        <v>17</v>
      </c>
      <c r="I36" s="20">
        <v>15989005</v>
      </c>
      <c r="J36" s="19">
        <v>407</v>
      </c>
      <c r="K36" s="19">
        <v>27</v>
      </c>
      <c r="L36" s="18" t="str">
        <f>_xlfn.XLOOKUP(I36,'[1]Planta Est'!$K:$K,'[1]Planta Est'!$L:$L,"",0)</f>
        <v>PEREZ GIRALDO JOSE ASDRUBAL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 t="str">
        <f>_xlfn.XLOOKUP(I36,'[1]Planta Est'!$K:$K,'[1]Planta Est'!$M:$M,0,0)</f>
        <v>Encargo</v>
      </c>
    </row>
    <row r="37" spans="1:19" ht="25.5" customHeight="1" x14ac:dyDescent="0.2">
      <c r="A37" s="21"/>
      <c r="G37" s="12"/>
      <c r="H37" s="19">
        <v>18</v>
      </c>
      <c r="I37" s="20">
        <v>79688578</v>
      </c>
      <c r="J37" s="19">
        <v>407</v>
      </c>
      <c r="K37" s="19">
        <v>27</v>
      </c>
      <c r="L37" s="18" t="str">
        <f>_xlfn.XLOOKUP(I37,'[1]Planta Est'!$K:$K,'[1]Planta Est'!$L:$L,"",0)</f>
        <v>AGUIRRE BOHORQUEZ JUAN MANUEL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80237787</v>
      </c>
      <c r="J38" s="19">
        <v>407</v>
      </c>
      <c r="K38" s="19">
        <v>27</v>
      </c>
      <c r="L38" s="18" t="str">
        <f>_xlfn.XLOOKUP(I38,'[1]Planta Est'!$K:$K,'[1]Planta Est'!$L:$L,"",0)</f>
        <v>LOPEZ CELY FREDDY JERSSON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 t="str">
        <f>_xlfn.XLOOKUP(I38,'[1]Planta Est'!$K:$K,'[1]Planta Est'!$M:$M,0,0)</f>
        <v>Encargo</v>
      </c>
    </row>
    <row r="39" spans="1:19" ht="25.5" customHeight="1" x14ac:dyDescent="0.2">
      <c r="A39" s="21"/>
      <c r="G39" s="12"/>
      <c r="H39" s="19">
        <v>20</v>
      </c>
      <c r="I39" s="20">
        <v>79896838</v>
      </c>
      <c r="J39" s="19">
        <v>407</v>
      </c>
      <c r="K39" s="19">
        <v>27</v>
      </c>
      <c r="L39" s="18" t="str">
        <f>_xlfn.XLOOKUP(I39,'[1]Planta Est'!$K:$K,'[1]Planta Est'!$L:$L,"",0)</f>
        <v>RENDON ROZO JULIO CESAR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>
        <f>_xlfn.XLOOKUP(I39,'[1]Planta Est'!$K:$K,'[1]Planta Est'!$M:$M,0,0)</f>
        <v>0</v>
      </c>
    </row>
    <row r="40" spans="1:19" ht="25.5" customHeight="1" x14ac:dyDescent="0.2">
      <c r="A40" s="21"/>
      <c r="G40" s="12"/>
      <c r="H40" s="19">
        <v>21</v>
      </c>
      <c r="I40" s="20">
        <v>39801497</v>
      </c>
      <c r="J40" s="19">
        <v>407</v>
      </c>
      <c r="K40" s="19">
        <v>27</v>
      </c>
      <c r="L40" s="18" t="str">
        <f>_xlfn.XLOOKUP(I40,'[1]Planta Est'!$K:$K,'[1]Planta Est'!$L:$L,"",0)</f>
        <v>PARRA HURTADO SANDRA PATRICIA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 t="str">
        <f>_xlfn.XLOOKUP(I40,'[1]Planta Est'!$K:$K,'[1]Planta Est'!$M:$M,0,0)</f>
        <v>Encargo</v>
      </c>
    </row>
    <row r="41" spans="1:19" ht="25.5" customHeight="1" x14ac:dyDescent="0.2">
      <c r="A41" s="21"/>
      <c r="G41" s="12"/>
      <c r="H41" s="19">
        <v>22</v>
      </c>
      <c r="I41" s="20">
        <v>39014369</v>
      </c>
      <c r="J41" s="19">
        <v>407</v>
      </c>
      <c r="K41" s="19">
        <v>27</v>
      </c>
      <c r="L41" s="18" t="str">
        <f>_xlfn.XLOOKUP(I41,'[1]Planta Est'!$K:$K,'[1]Planta Est'!$L:$L,"",0)</f>
        <v>GONZALEZ LERMA LUCY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 t="str">
        <f>_xlfn.XLOOKUP(I41,'[1]Planta Est'!$K:$K,'[1]Planta Est'!$M:$M,0,0)</f>
        <v>Encargo</v>
      </c>
    </row>
    <row r="42" spans="1:19" ht="25.5" customHeight="1" x14ac:dyDescent="0.2">
      <c r="A42" s="21"/>
      <c r="G42" s="12"/>
      <c r="H42" s="19">
        <v>23</v>
      </c>
      <c r="I42" s="20">
        <v>52231241</v>
      </c>
      <c r="J42" s="19">
        <v>425</v>
      </c>
      <c r="K42" s="19">
        <v>27</v>
      </c>
      <c r="L42" s="18" t="str">
        <f>_xlfn.XLOOKUP(I42,'[1]Planta Est'!$K:$K,'[1]Planta Est'!$L:$L,"",0)</f>
        <v>RIOS CASTIBLANCO MARIA ISABEL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1014249826</v>
      </c>
      <c r="J43" s="19">
        <v>407</v>
      </c>
      <c r="K43" s="19">
        <v>27</v>
      </c>
      <c r="L43" s="18" t="str">
        <f>_xlfn.XLOOKUP(I43,'[1]Planta Est'!$K:$K,'[1]Planta Est'!$L:$L,"",0)</f>
        <v>JIMENEZ ROJAS ANDRES CAMILO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>
        <f>_xlfn.XLOOKUP(I43,'[1]Planta Est'!$K:$K,'[1]Planta Est'!$M:$M,0,0)</f>
        <v>0</v>
      </c>
    </row>
    <row r="44" spans="1:19" ht="25.5" customHeight="1" x14ac:dyDescent="0.2">
      <c r="A44" s="21"/>
      <c r="G44" s="12"/>
      <c r="H44" s="19">
        <v>25</v>
      </c>
      <c r="I44" s="20">
        <v>51786921</v>
      </c>
      <c r="J44" s="19">
        <v>407</v>
      </c>
      <c r="K44" s="19">
        <v>27</v>
      </c>
      <c r="L44" s="18" t="str">
        <f>_xlfn.XLOOKUP(I44,'[1]Planta Est'!$K:$K,'[1]Planta Est'!$L:$L,"",0)</f>
        <v>RUBIO PARRA NELLY ESPERANZA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39752648</v>
      </c>
      <c r="J45" s="19">
        <v>407</v>
      </c>
      <c r="K45" s="19">
        <v>27</v>
      </c>
      <c r="L45" s="18" t="str">
        <f>_xlfn.XLOOKUP(I45,'[1]Planta Est'!$K:$K,'[1]Planta Est'!$L:$L,"",0)</f>
        <v>FORERO RUIZ LUZ MILA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 t="str">
        <f>_xlfn.XLOOKUP(I45,'[1]Planta Est'!$K:$K,'[1]Planta Est'!$M:$M,0,0)</f>
        <v>Encargo</v>
      </c>
    </row>
    <row r="46" spans="1:19" ht="25.5" customHeight="1" x14ac:dyDescent="0.2">
      <c r="A46" s="21"/>
      <c r="G46" s="12"/>
      <c r="H46" s="19">
        <v>27</v>
      </c>
      <c r="I46" s="20">
        <v>93366991</v>
      </c>
      <c r="J46" s="19">
        <v>407</v>
      </c>
      <c r="K46" s="19">
        <v>27</v>
      </c>
      <c r="L46" s="18" t="str">
        <f>_xlfn.XLOOKUP(I46,'[1]Planta Est'!$K:$K,'[1]Planta Est'!$L:$L,"",0)</f>
        <v>ROMERO FIGUEROA HERNAN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1030607516</v>
      </c>
      <c r="J47" s="19">
        <v>440</v>
      </c>
      <c r="K47" s="19">
        <v>27</v>
      </c>
      <c r="L47" s="18" t="str">
        <f>_xlfn.XLOOKUP(I47,'[1]Planta Est'!$K:$K,'[1]Planta Est'!$L:$L,"",0)</f>
        <v>SALDAÑA CASTAÑEDA SANDRA MILENA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1065623702</v>
      </c>
      <c r="J48" s="19">
        <v>440</v>
      </c>
      <c r="K48" s="19">
        <v>27</v>
      </c>
      <c r="L48" s="18" t="str">
        <f>_xlfn.XLOOKUP(I48,'[1]Planta Est'!$K:$K,'[1]Planta Est'!$L:$L,"",0)</f>
        <v>SIERRA ALVAREZ JESLI MILENA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 t="str">
        <f>_xlfn.XLOOKUP(I48,'[1]Planta Est'!$K:$K,'[1]Planta Est'!$M:$M,0,0)</f>
        <v>Encargo</v>
      </c>
    </row>
    <row r="49" spans="1:19" ht="25.5" customHeight="1" x14ac:dyDescent="0.2">
      <c r="A49" s="21"/>
      <c r="G49" s="12"/>
      <c r="H49" s="19">
        <v>30</v>
      </c>
      <c r="I49" s="20">
        <v>80216062</v>
      </c>
      <c r="J49" s="19">
        <v>407</v>
      </c>
      <c r="K49" s="19">
        <v>27</v>
      </c>
      <c r="L49" s="18" t="str">
        <f>_xlfn.XLOOKUP(I49,'[1]Planta Est'!$K:$K,'[1]Planta Est'!$L:$L,"",0)</f>
        <v>GARZON BELTRAN EDWIN DUBERLEY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>
        <f>_xlfn.XLOOKUP(I49,'[1]Planta Est'!$K:$K,'[1]Planta Est'!$M:$M,0,0)</f>
        <v>0</v>
      </c>
    </row>
    <row r="50" spans="1:19" ht="25.5" customHeight="1" x14ac:dyDescent="0.2">
      <c r="A50" s="21"/>
      <c r="G50" s="12"/>
      <c r="H50" s="19">
        <v>31</v>
      </c>
      <c r="I50" s="20">
        <v>1030564978</v>
      </c>
      <c r="J50" s="19">
        <v>407</v>
      </c>
      <c r="K50" s="19">
        <v>27</v>
      </c>
      <c r="L50" s="18" t="str">
        <f>_xlfn.XLOOKUP(I50,'[1]Planta Est'!$K:$K,'[1]Planta Est'!$L:$L,"",0)</f>
        <v>MOSQUERA CORREDOR JORGE ANDRES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>
        <f>_xlfn.XLOOKUP(I50,'[1]Planta Est'!$K:$K,'[1]Planta Est'!$M:$M,0,0)</f>
        <v>0</v>
      </c>
    </row>
    <row r="51" spans="1:19" ht="25.5" customHeight="1" x14ac:dyDescent="0.2">
      <c r="A51" s="21"/>
      <c r="G51" s="12"/>
      <c r="H51" s="19">
        <v>32</v>
      </c>
      <c r="I51" s="20">
        <v>79695399</v>
      </c>
      <c r="J51" s="19">
        <v>407</v>
      </c>
      <c r="K51" s="19">
        <v>27</v>
      </c>
      <c r="L51" s="18" t="str">
        <f>_xlfn.XLOOKUP(I51,'[1]Planta Est'!$K:$K,'[1]Planta Est'!$L:$L,"",0)</f>
        <v>ORJUELA VELASQUEZ JOSE STEBENS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>
        <f>_xlfn.XLOOKUP(I51,'[1]Planta Est'!$K:$K,'[1]Planta Est'!$M:$M,0,0)</f>
        <v>0</v>
      </c>
    </row>
    <row r="55" spans="1:19" ht="39.950000000000003" customHeight="1" x14ac:dyDescent="0.2">
      <c r="A55" s="3" t="s">
        <v>40</v>
      </c>
      <c r="B55" s="3"/>
      <c r="C55" s="3"/>
      <c r="D55" s="3"/>
      <c r="E55" s="3"/>
      <c r="F55" s="3"/>
    </row>
  </sheetData>
  <mergeCells count="27">
    <mergeCell ref="J19:K19"/>
    <mergeCell ref="A55:F55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51">
    <cfRule type="duplicateValues" dxfId="1" priority="1"/>
  </conditionalFormatting>
  <conditionalFormatting sqref="M20:O51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51" xr:uid="{3A9BA6B2-1839-4732-8B15-10A13F2F0C3F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2026-09-22T22:38:23Z</dcterms:created>
  <dcterms:modified xsi:type="dcterms:W3CDTF">2026-09-22T22:38:25Z</dcterms:modified>
</cp:coreProperties>
</file>