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76AF41E9-8F32-4845-8EA6-2B24D14E8DF0}" xr6:coauthVersionLast="47" xr6:coauthVersionMax="47" xr10:uidLastSave="{00000000-0000-0000-0000-000000000000}"/>
  <bookViews>
    <workbookView xWindow="-120" yWindow="-120" windowWidth="38640" windowHeight="21120" xr2:uid="{DB0854C5-8ADC-4C09-97B6-CD40E5F8E0A3}"/>
  </bookViews>
  <sheets>
    <sheet name="Grupo 2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P20" i="1" a="1"/>
  <c r="P20" i="1" s="1"/>
  <c r="P21" i="1" a="1"/>
  <c r="P21" i="1" s="1"/>
  <c r="P22" i="1" a="1"/>
  <c r="P22" i="1"/>
  <c r="P23" i="1" a="1"/>
  <c r="P23" i="1"/>
  <c r="P24" i="1" a="1"/>
  <c r="P24" i="1"/>
  <c r="P25" i="1" a="1"/>
  <c r="P25" i="1"/>
  <c r="P26" i="1" a="1"/>
  <c r="P26" i="1" s="1"/>
  <c r="P27" i="1" a="1"/>
  <c r="P27" i="1"/>
  <c r="P28" i="1" a="1"/>
  <c r="P28" i="1"/>
  <c r="P29" i="1" a="1"/>
  <c r="P29" i="1"/>
  <c r="P30" i="1" a="1"/>
  <c r="P30" i="1" s="1"/>
  <c r="P31" i="1" a="1"/>
  <c r="P31" i="1" s="1"/>
  <c r="P32" i="1" a="1"/>
  <c r="P32" i="1"/>
  <c r="P33" i="1" a="1"/>
  <c r="P33" i="1"/>
  <c r="P34" i="1" a="1"/>
  <c r="P34" i="1"/>
  <c r="P35" i="1" a="1"/>
  <c r="P35" i="1"/>
  <c r="P36" i="1" a="1"/>
  <c r="P36" i="1" s="1"/>
  <c r="P37" i="1" a="1"/>
  <c r="P37" i="1"/>
  <c r="P38" i="1" a="1"/>
  <c r="P38" i="1"/>
  <c r="P39" i="1" a="1"/>
  <c r="P39" i="1"/>
  <c r="P40" i="1" a="1"/>
  <c r="P40" i="1" s="1"/>
  <c r="P41" i="1" a="1"/>
  <c r="P41" i="1" s="1"/>
  <c r="P42" i="1" a="1"/>
  <c r="P42" i="1"/>
  <c r="P43" i="1" a="1"/>
  <c r="P43" i="1"/>
  <c r="P44" i="1" a="1"/>
  <c r="P44" i="1"/>
  <c r="P45" i="1" a="1"/>
  <c r="P45" i="1"/>
  <c r="P46" i="1" a="1"/>
  <c r="P46" i="1" s="1"/>
  <c r="P47" i="1" a="1"/>
  <c r="P47" i="1"/>
  <c r="P48" i="1" a="1"/>
  <c r="P48" i="1"/>
  <c r="P49" i="1" a="1"/>
  <c r="P49" i="1"/>
  <c r="P50" i="1" a="1"/>
  <c r="P50" i="1" s="1"/>
  <c r="P51" i="1" a="1"/>
  <c r="P51" i="1" s="1"/>
  <c r="P52" i="1" a="1"/>
  <c r="P52" i="1"/>
  <c r="P53" i="1" a="1"/>
  <c r="P53" i="1"/>
  <c r="P54" i="1" a="1"/>
  <c r="P54" i="1"/>
  <c r="P55" i="1" a="1"/>
  <c r="P55" i="1"/>
  <c r="P56" i="1" a="1"/>
  <c r="P56" i="1" s="1"/>
  <c r="P57" i="1" a="1"/>
  <c r="P57" i="1"/>
  <c r="P58" i="1" a="1"/>
  <c r="P58" i="1"/>
  <c r="P59" i="1" a="1"/>
  <c r="P59" i="1"/>
  <c r="P60" i="1" a="1"/>
  <c r="P60" i="1" s="1"/>
  <c r="P61" i="1" a="1"/>
  <c r="P61" i="1" s="1"/>
  <c r="P62" i="1" a="1"/>
  <c r="P62" i="1"/>
  <c r="P63" i="1" a="1"/>
  <c r="P63" i="1"/>
  <c r="P64" i="1" a="1"/>
  <c r="P64" i="1"/>
  <c r="P65" i="1" a="1"/>
  <c r="P65" i="1"/>
  <c r="P66" i="1" a="1"/>
  <c r="P66" i="1" s="1"/>
  <c r="P67" i="1" a="1"/>
  <c r="P67" i="1"/>
  <c r="P68" i="1" a="1"/>
  <c r="P68" i="1"/>
  <c r="P69" i="1" a="1"/>
  <c r="P69" i="1"/>
  <c r="P70" i="1" a="1"/>
  <c r="P70" i="1" s="1"/>
  <c r="P71" i="1" a="1"/>
  <c r="P71" i="1" s="1"/>
  <c r="P72" i="1" a="1"/>
  <c r="P72" i="1"/>
  <c r="P73" i="1" a="1"/>
  <c r="P73" i="1"/>
  <c r="P74" i="1" a="1"/>
  <c r="P74" i="1"/>
  <c r="P75" i="1" a="1"/>
  <c r="P75" i="1"/>
  <c r="P76" i="1" a="1"/>
  <c r="P76" i="1" s="1"/>
  <c r="P77" i="1" a="1"/>
  <c r="P77" i="1"/>
  <c r="P78" i="1" a="1"/>
  <c r="P78" i="1"/>
  <c r="P79" i="1" a="1"/>
  <c r="P79" i="1"/>
  <c r="P80" i="1" a="1"/>
  <c r="P80" i="1" s="1"/>
  <c r="P81" i="1" a="1"/>
  <c r="P81" i="1" s="1"/>
  <c r="P82" i="1" a="1"/>
  <c r="P82" i="1"/>
  <c r="P83" i="1" a="1"/>
  <c r="P83" i="1"/>
  <c r="P84" i="1" a="1"/>
  <c r="P84" i="1"/>
  <c r="P85" i="1" a="1"/>
  <c r="P85" i="1"/>
  <c r="P86" i="1" a="1"/>
  <c r="P86" i="1" s="1"/>
  <c r="P87" i="1" a="1"/>
  <c r="P87" i="1"/>
  <c r="P88" i="1" a="1"/>
  <c r="P88" i="1"/>
  <c r="P89" i="1" a="1"/>
  <c r="P89" i="1"/>
  <c r="P90" i="1" a="1"/>
  <c r="P90" i="1" s="1"/>
  <c r="P91" i="1" a="1"/>
  <c r="P91" i="1" s="1"/>
  <c r="P92" i="1" a="1"/>
  <c r="P92" i="1"/>
  <c r="P93" i="1" a="1"/>
  <c r="P93" i="1"/>
  <c r="P94" i="1" a="1"/>
  <c r="P94" i="1"/>
  <c r="P95" i="1" a="1"/>
  <c r="P9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<sst xmlns="http://schemas.openxmlformats.org/spreadsheetml/2006/main" count="43" uniqueCount="41">
  <si>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</si>
  <si>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</si>
  <si>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</si>
  <si>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21 )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</si>
  <si>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</si>
  <si>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</si>
  <si>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</si>
  <si>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</si>
  <si>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</si>
  <si>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</si>
  <si>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</si>
  <si>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DE SERVICIOS ADMINISTRATIVOS</t>
  </si>
  <si>
    <t>Ocurrencias</t>
  </si>
  <si>
    <t>Propósito</t>
  </si>
  <si>
    <t>Estructurar y ejecutar de procesos contractuales de la dependencia, así como apoyo en la liquidación de los contratos de los servicios administrativos y logísticos de competencia de la dependencia</t>
  </si>
  <si>
    <t>Funciones</t>
  </si>
  <si>
    <t>1.	Apoyar los procesos de estructuración y ejecución de las actividades de carácter contractual que conlleva la adquisición de bienes y/o servicios competencia del área, siguiendo la normatividad vigente y lineamientos institucionales.
2.	Atender las solicitudes y requerimientos de las Direcciones Locales de Educación y Colegios Distritales en materia contractual, que se deriven de la ejecución de contratos de la dependencia
3.	Gestionar y revisar las actas y demás documentos necesarios para realizar la liquidación de los contratos, la liberación de reservas y reconocimiento de pagos de contratos de los cuales ejerce la supervisión la dependencia.
4.	Responder dentro de los términos las solicitudes, derechos de petición y requerimientos que le sean asignados por el jefe inmediato.
5.	Realizar la implementación de los lineamientos emitidos desde el proceso de gestión documental a la documentación que es generada bajo el desarrollo de las funciones establecidas.
6.	Las demás que le sean asignadas por el superior inmediato de acuerdo con el nivel jerárquico y el propósito del empleo.</t>
  </si>
  <si>
    <t>Educación Requerida</t>
  </si>
  <si>
    <t xml:space="preserve">Título profesional en Disciplinas académicas de los NBC en:  Administración;  Ingeniería Industrial y Afines;  Derecho y Afines;  Economía;  Contaduría Pública.  Tarjeta o matrícula profesional en los casos reglamentados por la Ley. </t>
  </si>
  <si>
    <t>Experiencia Requerida</t>
  </si>
  <si>
    <t xml:space="preserve">Treinta y tres (33)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</si>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</sst>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2DE493A6-6A36-4FC8-B7D7-9E748262A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B251-6B05-4D04-B70C-B8CC91192D96}">
  <dimension ref="A1:S99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12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296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7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79.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296</v>
      </c>
      <c r="B20" s="19" t="s">
        <v>7</v>
      </c>
      <c r="C20" s="19">
        <v>219</v>
      </c>
      <c r="D20" s="19">
        <v>12</v>
      </c>
      <c r="E20" s="18" t="str">
        <f>_xlfn.XLOOKUP(A20,'[1]Planta Est'!$A:$A,'[1]Planta Est'!$V:$V,"",0)</f>
        <v>Perfil Único</v>
      </c>
      <c r="F20" s="18" t="s">
        <v>11</v>
      </c>
      <c r="G20" s="12"/>
      <c r="H20" s="19">
        <v>1</v>
      </c>
      <c r="I20" s="20">
        <v>52160159</v>
      </c>
      <c r="J20" s="19">
        <v>219</v>
      </c>
      <c r="K20" s="19">
        <v>9</v>
      </c>
      <c r="L20" s="18" t="str">
        <f>_xlfn.XLOOKUP(I20,'[1]Planta Est'!$K:$K,'[1]Planta Est'!$L:$L,"",0)</f>
        <v>DUARTE DIAZ ELIANA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 t="str">
        <f>_xlfn.XLOOKUP(I20,'[1]Planta Est'!$K:$K,'[1]Planta Est'!$M:$M,0,0)</f>
        <v>Encargo</v>
      </c>
    </row>
    <row r="21" spans="1:19" ht="25.5" customHeight="1" x14ac:dyDescent="0.2">
      <c r="A21" s="21"/>
      <c r="G21" s="12"/>
      <c r="H21" s="19">
        <v>2</v>
      </c>
      <c r="I21" s="20">
        <v>52473285</v>
      </c>
      <c r="J21" s="19">
        <v>219</v>
      </c>
      <c r="K21" s="19">
        <v>9</v>
      </c>
      <c r="L21" s="18" t="str">
        <f>_xlfn.XLOOKUP(I21,'[1]Planta Est'!$K:$K,'[1]Planta Est'!$L:$L,"",0)</f>
        <v>PARRA NOPE LUZ MERY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 t="str">
        <f>_xlfn.XLOOKUP(I21,'[1]Planta Est'!$K:$K,'[1]Planta Est'!$M:$M,0,0)</f>
        <v>Encargo</v>
      </c>
    </row>
    <row r="22" spans="1:19" ht="25.5" customHeight="1" x14ac:dyDescent="0.2">
      <c r="A22" s="21"/>
      <c r="G22" s="12"/>
      <c r="H22" s="19">
        <v>3</v>
      </c>
      <c r="I22" s="20">
        <v>1032362332</v>
      </c>
      <c r="J22" s="19">
        <v>219</v>
      </c>
      <c r="K22" s="19">
        <v>9</v>
      </c>
      <c r="L22" s="18" t="str">
        <f>_xlfn.XLOOKUP(I22,'[1]Planta Est'!$K:$K,'[1]Planta Est'!$L:$L,"",0)</f>
        <v>MARTINEZ GRANADOS DIANA YISSEDT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>
        <f>_xlfn.XLOOKUP(I22,'[1]Planta Est'!$K:$K,'[1]Planta Est'!$M:$M,0,0)</f>
        <v>0</v>
      </c>
    </row>
    <row r="23" spans="1:19" ht="25.5" customHeight="1" x14ac:dyDescent="0.2">
      <c r="A23" s="21"/>
      <c r="G23" s="12"/>
      <c r="H23" s="19">
        <v>4</v>
      </c>
      <c r="I23" s="20">
        <v>52312350</v>
      </c>
      <c r="J23" s="19">
        <v>219</v>
      </c>
      <c r="K23" s="19">
        <v>9</v>
      </c>
      <c r="L23" s="18" t="str">
        <f>_xlfn.XLOOKUP(I23,'[1]Planta Est'!$K:$K,'[1]Planta Est'!$L:$L,"",0)</f>
        <v>GAVIRIA LOZANO MARIA TERESA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 t="str">
        <f>_xlfn.XLOOKUP(I23,'[1]Planta Est'!$K:$K,'[1]Planta Est'!$M:$M,0,0)</f>
        <v>Encargo</v>
      </c>
    </row>
    <row r="24" spans="1:19" ht="25.5" customHeight="1" x14ac:dyDescent="0.2">
      <c r="A24" s="21"/>
      <c r="G24" s="12"/>
      <c r="H24" s="19">
        <v>5</v>
      </c>
      <c r="I24" s="20">
        <v>1030565483</v>
      </c>
      <c r="J24" s="19">
        <v>219</v>
      </c>
      <c r="K24" s="19">
        <v>9</v>
      </c>
      <c r="L24" s="18" t="str">
        <f>_xlfn.XLOOKUP(I24,'[1]Planta Est'!$K:$K,'[1]Planta Est'!$L:$L,"",0)</f>
        <v>TELLO RODRIGUEZ ANGIE CAROLINA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>
        <f>_xlfn.XLOOKUP(I24,'[1]Planta Est'!$K:$K,'[1]Planta Est'!$M:$M,0,0)</f>
        <v>0</v>
      </c>
    </row>
    <row r="25" spans="1:19" ht="25.5" customHeight="1" x14ac:dyDescent="0.2">
      <c r="A25" s="21"/>
      <c r="G25" s="12"/>
      <c r="H25" s="19">
        <v>6</v>
      </c>
      <c r="I25" s="20">
        <v>1010230349</v>
      </c>
      <c r="J25" s="19">
        <v>219</v>
      </c>
      <c r="K25" s="19">
        <v>9</v>
      </c>
      <c r="L25" s="18" t="str">
        <f>_xlfn.XLOOKUP(I25,'[1]Planta Est'!$K:$K,'[1]Planta Est'!$L:$L,"",0)</f>
        <v>RONDON QUINTERO NATALIA ANDREA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>
        <f>_xlfn.XLOOKUP(I25,'[1]Planta Est'!$K:$K,'[1]Planta Est'!$M:$M,0,0)</f>
        <v>0</v>
      </c>
    </row>
    <row r="26" spans="1:19" ht="25.5" customHeight="1" x14ac:dyDescent="0.2">
      <c r="A26" s="21"/>
      <c r="G26" s="12"/>
      <c r="H26" s="19">
        <v>7</v>
      </c>
      <c r="I26" s="20">
        <v>51976668</v>
      </c>
      <c r="J26" s="19">
        <v>314</v>
      </c>
      <c r="K26" s="19">
        <v>12</v>
      </c>
      <c r="L26" s="18" t="str">
        <f>_xlfn.XLOOKUP(I26,'[1]Planta Est'!$K:$K,'[1]Planta Est'!$L:$L,"",0)</f>
        <v>RIOS MONDRAGON LIGIA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 t="str">
        <f>_xlfn.XLOOKUP(I26,'[1]Planta Est'!$K:$K,'[1]Planta Est'!$M:$M,0,0)</f>
        <v>Encargo</v>
      </c>
    </row>
    <row r="27" spans="1:19" ht="25.5" customHeight="1" x14ac:dyDescent="0.2">
      <c r="A27" s="21"/>
      <c r="G27" s="12"/>
      <c r="H27" s="19">
        <v>8</v>
      </c>
      <c r="I27" s="20">
        <v>46380654</v>
      </c>
      <c r="J27" s="19">
        <v>314</v>
      </c>
      <c r="K27" s="19">
        <v>10</v>
      </c>
      <c r="L27" s="18" t="str">
        <f>_xlfn.XLOOKUP(I27,'[1]Planta Est'!$K:$K,'[1]Planta Est'!$L:$L,"",0)</f>
        <v>SIERRA MESA MARTHA ELIZABETH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 t="str">
        <f>_xlfn.XLOOKUP(I27,'[1]Planta Est'!$K:$K,'[1]Planta Est'!$M:$M,0,0)</f>
        <v>Encargo</v>
      </c>
    </row>
    <row r="28" spans="1:19" ht="25.5" customHeight="1" x14ac:dyDescent="0.2">
      <c r="A28" s="21"/>
      <c r="G28" s="12"/>
      <c r="H28" s="19">
        <v>9</v>
      </c>
      <c r="I28" s="20">
        <v>51599525</v>
      </c>
      <c r="J28" s="19">
        <v>314</v>
      </c>
      <c r="K28" s="19">
        <v>10</v>
      </c>
      <c r="L28" s="18" t="str">
        <f>_xlfn.XLOOKUP(I28,'[1]Planta Est'!$K:$K,'[1]Planta Est'!$L:$L,"",0)</f>
        <v>FOLLECO MARIN MYRIAM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 t="str">
        <f>_xlfn.XLOOKUP(I28,'[1]Planta Est'!$K:$K,'[1]Planta Est'!$M:$M,0,0)</f>
        <v>Encargo</v>
      </c>
    </row>
    <row r="29" spans="1:19" ht="25.5" customHeight="1" x14ac:dyDescent="0.2">
      <c r="A29" s="21"/>
      <c r="G29" s="12"/>
      <c r="H29" s="19">
        <v>10</v>
      </c>
      <c r="I29" s="20">
        <v>79896838</v>
      </c>
      <c r="J29" s="19">
        <v>407</v>
      </c>
      <c r="K29" s="19">
        <v>27</v>
      </c>
      <c r="L29" s="18" t="str">
        <f>_xlfn.XLOOKUP(I29,'[1]Planta Est'!$K:$K,'[1]Planta Est'!$L:$L,"",0)</f>
        <v>RENDON ROZO JULIO CESAR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>
        <f>_xlfn.XLOOKUP(I29,'[1]Planta Est'!$K:$K,'[1]Planta Est'!$M:$M,0,0)</f>
        <v>0</v>
      </c>
    </row>
    <row r="30" spans="1:19" ht="25.5" customHeight="1" x14ac:dyDescent="0.2">
      <c r="A30" s="21"/>
      <c r="G30" s="12"/>
      <c r="H30" s="19">
        <v>11</v>
      </c>
      <c r="I30" s="20">
        <v>79917375</v>
      </c>
      <c r="J30" s="19">
        <v>407</v>
      </c>
      <c r="K30" s="19">
        <v>27</v>
      </c>
      <c r="L30" s="18" t="str">
        <f>_xlfn.XLOOKUP(I30,'[1]Planta Est'!$K:$K,'[1]Planta Est'!$L:$L,"",0)</f>
        <v>CALERO SORIANO CARLOS ANDRES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 t="str">
        <f>_xlfn.XLOOKUP(I30,'[1]Planta Est'!$K:$K,'[1]Planta Est'!$M:$M,0,0)</f>
        <v>Encargo</v>
      </c>
    </row>
    <row r="31" spans="1:19" ht="25.5" customHeight="1" x14ac:dyDescent="0.2">
      <c r="A31" s="21"/>
      <c r="G31" s="12"/>
      <c r="H31" s="19">
        <v>12</v>
      </c>
      <c r="I31" s="20">
        <v>79688578</v>
      </c>
      <c r="J31" s="19">
        <v>407</v>
      </c>
      <c r="K31" s="19">
        <v>27</v>
      </c>
      <c r="L31" s="18" t="str">
        <f>_xlfn.XLOOKUP(I31,'[1]Planta Est'!$K:$K,'[1]Planta Est'!$L:$L,"",0)</f>
        <v>AGUIRRE BOHORQUEZ JUAN MANUEL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 t="str">
        <f>_xlfn.XLOOKUP(I31,'[1]Planta Est'!$K:$K,'[1]Planta Est'!$M:$M,0,0)</f>
        <v>Encargo</v>
      </c>
    </row>
    <row r="32" spans="1:19" ht="25.5" customHeight="1" x14ac:dyDescent="0.2">
      <c r="A32" s="21"/>
      <c r="G32" s="12"/>
      <c r="H32" s="19">
        <v>13</v>
      </c>
      <c r="I32" s="20">
        <v>79527108</v>
      </c>
      <c r="J32" s="19">
        <v>407</v>
      </c>
      <c r="K32" s="19">
        <v>27</v>
      </c>
      <c r="L32" s="18" t="str">
        <f>_xlfn.XLOOKUP(I32,'[1]Planta Est'!$K:$K,'[1]Planta Est'!$L:$L,"",0)</f>
        <v>TUNJANO HERNANDEZ LEONARDO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>
        <f>_xlfn.XLOOKUP(I32,'[1]Planta Est'!$K:$K,'[1]Planta Est'!$M:$M,0,0)</f>
        <v>0</v>
      </c>
    </row>
    <row r="33" spans="1:19" ht="25.5" customHeight="1" x14ac:dyDescent="0.2">
      <c r="A33" s="21"/>
      <c r="G33" s="12"/>
      <c r="H33" s="19">
        <v>14</v>
      </c>
      <c r="I33" s="20">
        <v>51941351</v>
      </c>
      <c r="J33" s="19">
        <v>407</v>
      </c>
      <c r="K33" s="19">
        <v>27</v>
      </c>
      <c r="L33" s="18" t="str">
        <f>_xlfn.XLOOKUP(I33,'[1]Planta Est'!$K:$K,'[1]Planta Est'!$L:$L,"",0)</f>
        <v>DEL BUSTO MARTINEZ ROSSMARY</v>
      </c>
      <c r="M33" s="19"/>
      <c r="N33" s="19"/>
      <c r="O33" s="20"/>
      <c r="P33" s="18" t="str" cm="1">
        <f t="array" ref="P33">IF(O33="","",_xlfn.XLOOKUP(O33,$A$20:$A$20,$F$20:$F$20,""))</f>
        <v/>
      </c>
      <c r="Q33" s="18"/>
      <c r="R33" s="22"/>
      <c r="S33" s="18" t="str">
        <f>_xlfn.XLOOKUP(I33,'[1]Planta Est'!$K:$K,'[1]Planta Est'!$M:$M,0,0)</f>
        <v>Encargo</v>
      </c>
    </row>
    <row r="34" spans="1:19" ht="25.5" customHeight="1" x14ac:dyDescent="0.2">
      <c r="A34" s="21"/>
      <c r="G34" s="12"/>
      <c r="H34" s="19">
        <v>15</v>
      </c>
      <c r="I34" s="20">
        <v>52492232</v>
      </c>
      <c r="J34" s="19">
        <v>407</v>
      </c>
      <c r="K34" s="19">
        <v>27</v>
      </c>
      <c r="L34" s="18" t="str">
        <f>_xlfn.XLOOKUP(I34,'[1]Planta Est'!$K:$K,'[1]Planta Est'!$L:$L,"",0)</f>
        <v>BUENAVENTURA RUEDA SANDRA MILENA</v>
      </c>
      <c r="M34" s="19"/>
      <c r="N34" s="19"/>
      <c r="O34" s="20"/>
      <c r="P34" s="18" t="str" cm="1">
        <f t="array" ref="P34">IF(O34="","",_xlfn.XLOOKUP(O34,$A$20:$A$20,$F$20:$F$20,""))</f>
        <v/>
      </c>
      <c r="Q34" s="18"/>
      <c r="R34" s="22"/>
      <c r="S34" s="18" t="str">
        <f>_xlfn.XLOOKUP(I34,'[1]Planta Est'!$K:$K,'[1]Planta Est'!$M:$M,0,0)</f>
        <v>Encargo</v>
      </c>
    </row>
    <row r="35" spans="1:19" ht="25.5" customHeight="1" x14ac:dyDescent="0.2">
      <c r="A35" s="21"/>
      <c r="G35" s="12"/>
      <c r="H35" s="19">
        <v>16</v>
      </c>
      <c r="I35" s="20">
        <v>74335250</v>
      </c>
      <c r="J35" s="19">
        <v>407</v>
      </c>
      <c r="K35" s="19">
        <v>27</v>
      </c>
      <c r="L35" s="18" t="str">
        <f>_xlfn.XLOOKUP(I35,'[1]Planta Est'!$K:$K,'[1]Planta Est'!$L:$L,"",0)</f>
        <v>RODRIGUEZ SIERRA LUIS HERNANDO</v>
      </c>
      <c r="M35" s="19"/>
      <c r="N35" s="19"/>
      <c r="O35" s="20"/>
      <c r="P35" s="18" t="str" cm="1">
        <f t="array" ref="P35">IF(O35="","",_xlfn.XLOOKUP(O35,$A$20:$A$20,$F$20:$F$20,""))</f>
        <v/>
      </c>
      <c r="Q35" s="18"/>
      <c r="R35" s="22"/>
      <c r="S35" s="18">
        <f>_xlfn.XLOOKUP(I35,'[1]Planta Est'!$K:$K,'[1]Planta Est'!$M:$M,0,0)</f>
        <v>0</v>
      </c>
    </row>
    <row r="36" spans="1:19" ht="25.5" customHeight="1" x14ac:dyDescent="0.2">
      <c r="A36" s="21"/>
      <c r="G36" s="12"/>
      <c r="H36" s="19">
        <v>17</v>
      </c>
      <c r="I36" s="20">
        <v>80237787</v>
      </c>
      <c r="J36" s="19">
        <v>407</v>
      </c>
      <c r="K36" s="19">
        <v>27</v>
      </c>
      <c r="L36" s="18" t="str">
        <f>_xlfn.XLOOKUP(I36,'[1]Planta Est'!$K:$K,'[1]Planta Est'!$L:$L,"",0)</f>
        <v>LOPEZ CELY FREDDY JERSSON</v>
      </c>
      <c r="M36" s="19"/>
      <c r="N36" s="19"/>
      <c r="O36" s="20"/>
      <c r="P36" s="18" t="str" cm="1">
        <f t="array" ref="P36">IF(O36="","",_xlfn.XLOOKUP(O36,$A$20:$A$20,$F$20:$F$20,""))</f>
        <v/>
      </c>
      <c r="Q36" s="18"/>
      <c r="R36" s="22"/>
      <c r="S36" s="18" t="str">
        <f>_xlfn.XLOOKUP(I36,'[1]Planta Est'!$K:$K,'[1]Planta Est'!$M:$M,0,0)</f>
        <v>Encargo</v>
      </c>
    </row>
    <row r="37" spans="1:19" ht="25.5" customHeight="1" x14ac:dyDescent="0.2">
      <c r="A37" s="21"/>
      <c r="G37" s="12"/>
      <c r="H37" s="19">
        <v>18</v>
      </c>
      <c r="I37" s="20">
        <v>52974263</v>
      </c>
      <c r="J37" s="19">
        <v>440</v>
      </c>
      <c r="K37" s="19">
        <v>27</v>
      </c>
      <c r="L37" s="18" t="str">
        <f>_xlfn.XLOOKUP(I37,'[1]Planta Est'!$K:$K,'[1]Planta Est'!$L:$L,"",0)</f>
        <v>AYALA GUANGAS CLARITZA MILENA</v>
      </c>
      <c r="M37" s="19"/>
      <c r="N37" s="19"/>
      <c r="O37" s="20"/>
      <c r="P37" s="18" t="str" cm="1">
        <f t="array" ref="P37">IF(O37="","",_xlfn.XLOOKUP(O37,$A$20:$A$20,$F$20:$F$20,""))</f>
        <v/>
      </c>
      <c r="Q37" s="18"/>
      <c r="R37" s="22"/>
      <c r="S37" s="18">
        <f>_xlfn.XLOOKUP(I37,'[1]Planta Est'!$K:$K,'[1]Planta Est'!$M:$M,0,0)</f>
        <v>0</v>
      </c>
    </row>
    <row r="38" spans="1:19" ht="25.5" customHeight="1" x14ac:dyDescent="0.2">
      <c r="A38" s="21"/>
      <c r="G38" s="12"/>
      <c r="H38" s="19">
        <v>19</v>
      </c>
      <c r="I38" s="20">
        <v>79563869</v>
      </c>
      <c r="J38" s="19">
        <v>407</v>
      </c>
      <c r="K38" s="19">
        <v>27</v>
      </c>
      <c r="L38" s="18" t="str">
        <f>_xlfn.XLOOKUP(I38,'[1]Planta Est'!$K:$K,'[1]Planta Est'!$L:$L,"",0)</f>
        <v>PAJOY CASTRO JOSE YECID</v>
      </c>
      <c r="M38" s="19"/>
      <c r="N38" s="19"/>
      <c r="O38" s="20"/>
      <c r="P38" s="18" t="str" cm="1">
        <f t="array" ref="P38">IF(O38="","",_xlfn.XLOOKUP(O38,$A$20:$A$20,$F$20:$F$20,""))</f>
        <v/>
      </c>
      <c r="Q38" s="18"/>
      <c r="R38" s="22"/>
      <c r="S38" s="18" t="str">
        <f>_xlfn.XLOOKUP(I38,'[1]Planta Est'!$K:$K,'[1]Planta Est'!$M:$M,0,0)</f>
        <v>Encargo</v>
      </c>
    </row>
    <row r="39" spans="1:19" ht="25.5" customHeight="1" x14ac:dyDescent="0.2">
      <c r="A39" s="21"/>
      <c r="G39" s="12"/>
      <c r="H39" s="19">
        <v>20</v>
      </c>
      <c r="I39" s="20">
        <v>15989005</v>
      </c>
      <c r="J39" s="19">
        <v>407</v>
      </c>
      <c r="K39" s="19">
        <v>27</v>
      </c>
      <c r="L39" s="18" t="str">
        <f>_xlfn.XLOOKUP(I39,'[1]Planta Est'!$K:$K,'[1]Planta Est'!$L:$L,"",0)</f>
        <v>PEREZ GIRALDO JOSE ASDRUBAL</v>
      </c>
      <c r="M39" s="19"/>
      <c r="N39" s="19"/>
      <c r="O39" s="20"/>
      <c r="P39" s="18" t="str" cm="1">
        <f t="array" ref="P39">IF(O39="","",_xlfn.XLOOKUP(O39,$A$20:$A$20,$F$20:$F$20,""))</f>
        <v/>
      </c>
      <c r="Q39" s="18"/>
      <c r="R39" s="22"/>
      <c r="S39" s="18" t="str">
        <f>_xlfn.XLOOKUP(I39,'[1]Planta Est'!$K:$K,'[1]Planta Est'!$M:$M,0,0)</f>
        <v>Encargo</v>
      </c>
    </row>
    <row r="40" spans="1:19" ht="25.5" customHeight="1" x14ac:dyDescent="0.2">
      <c r="A40" s="21"/>
      <c r="G40" s="12"/>
      <c r="H40" s="19">
        <v>21</v>
      </c>
      <c r="I40" s="20">
        <v>52503993</v>
      </c>
      <c r="J40" s="19">
        <v>407</v>
      </c>
      <c r="K40" s="19">
        <v>27</v>
      </c>
      <c r="L40" s="18" t="str">
        <f>_xlfn.XLOOKUP(I40,'[1]Planta Est'!$K:$K,'[1]Planta Est'!$L:$L,"",0)</f>
        <v>AREVALO AREVALO NOELIA</v>
      </c>
      <c r="M40" s="19"/>
      <c r="N40" s="19"/>
      <c r="O40" s="20"/>
      <c r="P40" s="18" t="str" cm="1">
        <f t="array" ref="P40">IF(O40="","",_xlfn.XLOOKUP(O40,$A$20:$A$20,$F$20:$F$20,""))</f>
        <v/>
      </c>
      <c r="Q40" s="18"/>
      <c r="R40" s="22"/>
      <c r="S40" s="18" t="str">
        <f>_xlfn.XLOOKUP(I40,'[1]Planta Est'!$K:$K,'[1]Planta Est'!$M:$M,0,0)</f>
        <v>Encargo</v>
      </c>
    </row>
    <row r="41" spans="1:19" ht="25.5" customHeight="1" x14ac:dyDescent="0.2">
      <c r="A41" s="21"/>
      <c r="G41" s="12"/>
      <c r="H41" s="19">
        <v>22</v>
      </c>
      <c r="I41" s="20">
        <v>52731738</v>
      </c>
      <c r="J41" s="19">
        <v>407</v>
      </c>
      <c r="K41" s="19">
        <v>27</v>
      </c>
      <c r="L41" s="18" t="str">
        <f>_xlfn.XLOOKUP(I41,'[1]Planta Est'!$K:$K,'[1]Planta Est'!$L:$L,"",0)</f>
        <v>CORTES MUÑOZ BIBIANA ROCIO</v>
      </c>
      <c r="M41" s="19"/>
      <c r="N41" s="19"/>
      <c r="O41" s="20"/>
      <c r="P41" s="18" t="str" cm="1">
        <f t="array" ref="P41">IF(O41="","",_xlfn.XLOOKUP(O41,$A$20:$A$20,$F$20:$F$20,""))</f>
        <v/>
      </c>
      <c r="Q41" s="18"/>
      <c r="R41" s="22"/>
      <c r="S41" s="18" t="str">
        <f>_xlfn.XLOOKUP(I41,'[1]Planta Est'!$K:$K,'[1]Planta Est'!$M:$M,0,0)</f>
        <v>Encargo</v>
      </c>
    </row>
    <row r="42" spans="1:19" ht="25.5" customHeight="1" x14ac:dyDescent="0.2">
      <c r="A42" s="21"/>
      <c r="G42" s="12"/>
      <c r="H42" s="19">
        <v>23</v>
      </c>
      <c r="I42" s="20">
        <v>52280592</v>
      </c>
      <c r="J42" s="19">
        <v>440</v>
      </c>
      <c r="K42" s="19">
        <v>27</v>
      </c>
      <c r="L42" s="18" t="str">
        <f>_xlfn.XLOOKUP(I42,'[1]Planta Est'!$K:$K,'[1]Planta Est'!$L:$L,"",0)</f>
        <v>RODRIGUEZ MESA CLAUDIA LILIANA</v>
      </c>
      <c r="M42" s="19"/>
      <c r="N42" s="19"/>
      <c r="O42" s="20"/>
      <c r="P42" s="18" t="str" cm="1">
        <f t="array" ref="P42">IF(O42="","",_xlfn.XLOOKUP(O42,$A$20:$A$20,$F$20:$F$20,""))</f>
        <v/>
      </c>
      <c r="Q42" s="18"/>
      <c r="R42" s="22"/>
      <c r="S42" s="18">
        <f>_xlfn.XLOOKUP(I42,'[1]Planta Est'!$K:$K,'[1]Planta Est'!$M:$M,0,0)</f>
        <v>0</v>
      </c>
    </row>
    <row r="43" spans="1:19" ht="25.5" customHeight="1" x14ac:dyDescent="0.2">
      <c r="A43" s="21"/>
      <c r="G43" s="12"/>
      <c r="H43" s="19">
        <v>24</v>
      </c>
      <c r="I43" s="20">
        <v>1016002962</v>
      </c>
      <c r="J43" s="19">
        <v>407</v>
      </c>
      <c r="K43" s="19">
        <v>27</v>
      </c>
      <c r="L43" s="18" t="str">
        <f>_xlfn.XLOOKUP(I43,'[1]Planta Est'!$K:$K,'[1]Planta Est'!$L:$L,"",0)</f>
        <v>NARVAEZ MONTAÑEZ GINA ALEJANDRA</v>
      </c>
      <c r="M43" s="19"/>
      <c r="N43" s="19"/>
      <c r="O43" s="20"/>
      <c r="P43" s="18" t="str" cm="1">
        <f t="array" ref="P43">IF(O43="","",_xlfn.XLOOKUP(O43,$A$20:$A$20,$F$20:$F$20,""))</f>
        <v/>
      </c>
      <c r="Q43" s="18"/>
      <c r="R43" s="22"/>
      <c r="S43" s="18">
        <f>_xlfn.XLOOKUP(I43,'[1]Planta Est'!$K:$K,'[1]Planta Est'!$M:$M,0,0)</f>
        <v>0</v>
      </c>
    </row>
    <row r="44" spans="1:19" ht="25.5" customHeight="1" x14ac:dyDescent="0.2">
      <c r="A44" s="21"/>
      <c r="G44" s="12"/>
      <c r="H44" s="19">
        <v>25</v>
      </c>
      <c r="I44" s="20">
        <v>52823716</v>
      </c>
      <c r="J44" s="19">
        <v>407</v>
      </c>
      <c r="K44" s="19">
        <v>27</v>
      </c>
      <c r="L44" s="18" t="str">
        <f>_xlfn.XLOOKUP(I44,'[1]Planta Est'!$K:$K,'[1]Planta Est'!$L:$L,"",0)</f>
        <v>GARZON MELO NIDIA ANGELICA</v>
      </c>
      <c r="M44" s="19"/>
      <c r="N44" s="19"/>
      <c r="O44" s="20"/>
      <c r="P44" s="18" t="str" cm="1">
        <f t="array" ref="P44">IF(O44="","",_xlfn.XLOOKUP(O44,$A$20:$A$20,$F$20:$F$20,""))</f>
        <v/>
      </c>
      <c r="Q44" s="18"/>
      <c r="R44" s="22"/>
      <c r="S44" s="18">
        <f>_xlfn.XLOOKUP(I44,'[1]Planta Est'!$K:$K,'[1]Planta Est'!$M:$M,0,0)</f>
        <v>0</v>
      </c>
    </row>
    <row r="45" spans="1:19" ht="25.5" customHeight="1" x14ac:dyDescent="0.2">
      <c r="A45" s="21"/>
      <c r="G45" s="12"/>
      <c r="H45" s="19">
        <v>26</v>
      </c>
      <c r="I45" s="20">
        <v>52798744</v>
      </c>
      <c r="J45" s="19">
        <v>440</v>
      </c>
      <c r="K45" s="19">
        <v>27</v>
      </c>
      <c r="L45" s="18" t="str">
        <f>_xlfn.XLOOKUP(I45,'[1]Planta Est'!$K:$K,'[1]Planta Est'!$L:$L,"",0)</f>
        <v>CASTAÑEDA GARCIA PAOLA</v>
      </c>
      <c r="M45" s="19"/>
      <c r="N45" s="19"/>
      <c r="O45" s="20"/>
      <c r="P45" s="18" t="str" cm="1">
        <f t="array" ref="P45">IF(O45="","",_xlfn.XLOOKUP(O45,$A$20:$A$20,$F$20:$F$20,""))</f>
        <v/>
      </c>
      <c r="Q45" s="18"/>
      <c r="R45" s="22"/>
      <c r="S45" s="18" t="str">
        <f>_xlfn.XLOOKUP(I45,'[1]Planta Est'!$K:$K,'[1]Planta Est'!$M:$M,0,0)</f>
        <v>Encargo</v>
      </c>
    </row>
    <row r="46" spans="1:19" ht="25.5" customHeight="1" x14ac:dyDescent="0.2">
      <c r="A46" s="21"/>
      <c r="G46" s="12"/>
      <c r="H46" s="19">
        <v>27</v>
      </c>
      <c r="I46" s="20">
        <v>52162043</v>
      </c>
      <c r="J46" s="19">
        <v>407</v>
      </c>
      <c r="K46" s="19">
        <v>27</v>
      </c>
      <c r="L46" s="18" t="str">
        <f>_xlfn.XLOOKUP(I46,'[1]Planta Est'!$K:$K,'[1]Planta Est'!$L:$L,"",0)</f>
        <v>HERNANDEZ PIÑEROS ANA MARIA</v>
      </c>
      <c r="M46" s="19"/>
      <c r="N46" s="19"/>
      <c r="O46" s="20"/>
      <c r="P46" s="18" t="str" cm="1">
        <f t="array" ref="P46">IF(O46="","",_xlfn.XLOOKUP(O46,$A$20:$A$20,$F$20:$F$20,""))</f>
        <v/>
      </c>
      <c r="Q46" s="18"/>
      <c r="R46" s="22"/>
      <c r="S46" s="18">
        <f>_xlfn.XLOOKUP(I46,'[1]Planta Est'!$K:$K,'[1]Planta Est'!$M:$M,0,0)</f>
        <v>0</v>
      </c>
    </row>
    <row r="47" spans="1:19" ht="25.5" customHeight="1" x14ac:dyDescent="0.2">
      <c r="A47" s="21"/>
      <c r="G47" s="12"/>
      <c r="H47" s="19">
        <v>28</v>
      </c>
      <c r="I47" s="20">
        <v>79057823</v>
      </c>
      <c r="J47" s="19">
        <v>407</v>
      </c>
      <c r="K47" s="19">
        <v>27</v>
      </c>
      <c r="L47" s="18" t="str">
        <f>_xlfn.XLOOKUP(I47,'[1]Planta Est'!$K:$K,'[1]Planta Est'!$L:$L,"",0)</f>
        <v>SANCHEZ TORRES JULIO</v>
      </c>
      <c r="M47" s="19"/>
      <c r="N47" s="19"/>
      <c r="O47" s="20"/>
      <c r="P47" s="18" t="str" cm="1">
        <f t="array" ref="P47">IF(O47="","",_xlfn.XLOOKUP(O47,$A$20:$A$20,$F$20:$F$20,""))</f>
        <v/>
      </c>
      <c r="Q47" s="18"/>
      <c r="R47" s="22"/>
      <c r="S47" s="18">
        <f>_xlfn.XLOOKUP(I47,'[1]Planta Est'!$K:$K,'[1]Planta Est'!$M:$M,0,0)</f>
        <v>0</v>
      </c>
    </row>
    <row r="48" spans="1:19" ht="25.5" customHeight="1" x14ac:dyDescent="0.2">
      <c r="A48" s="21"/>
      <c r="G48" s="12"/>
      <c r="H48" s="19">
        <v>29</v>
      </c>
      <c r="I48" s="20">
        <v>39801497</v>
      </c>
      <c r="J48" s="19">
        <v>407</v>
      </c>
      <c r="K48" s="19">
        <v>27</v>
      </c>
      <c r="L48" s="18" t="str">
        <f>_xlfn.XLOOKUP(I48,'[1]Planta Est'!$K:$K,'[1]Planta Est'!$L:$L,"",0)</f>
        <v>PARRA HURTADO SANDRA PATRICIA</v>
      </c>
      <c r="M48" s="19"/>
      <c r="N48" s="19"/>
      <c r="O48" s="20"/>
      <c r="P48" s="18" t="str" cm="1">
        <f t="array" ref="P48">IF(O48="","",_xlfn.XLOOKUP(O48,$A$20:$A$20,$F$20:$F$20,""))</f>
        <v/>
      </c>
      <c r="Q48" s="18"/>
      <c r="R48" s="22"/>
      <c r="S48" s="18" t="str">
        <f>_xlfn.XLOOKUP(I48,'[1]Planta Est'!$K:$K,'[1]Planta Est'!$M:$M,0,0)</f>
        <v>Encargo</v>
      </c>
    </row>
    <row r="49" spans="1:19" ht="25.5" customHeight="1" x14ac:dyDescent="0.2">
      <c r="A49" s="21"/>
      <c r="G49" s="12"/>
      <c r="H49" s="19">
        <v>30</v>
      </c>
      <c r="I49" s="20">
        <v>1002646514</v>
      </c>
      <c r="J49" s="19">
        <v>440</v>
      </c>
      <c r="K49" s="19">
        <v>27</v>
      </c>
      <c r="L49" s="18" t="str">
        <f>_xlfn.XLOOKUP(I49,'[1]Planta Est'!$K:$K,'[1]Planta Est'!$L:$L,"",0)</f>
        <v>TRIANA CORTES YENNY PAOLA</v>
      </c>
      <c r="M49" s="19"/>
      <c r="N49" s="19"/>
      <c r="O49" s="20"/>
      <c r="P49" s="18" t="str" cm="1">
        <f t="array" ref="P49">IF(O49="","",_xlfn.XLOOKUP(O49,$A$20:$A$20,$F$20:$F$20,""))</f>
        <v/>
      </c>
      <c r="Q49" s="18"/>
      <c r="R49" s="22"/>
      <c r="S49" s="18" t="str">
        <f>_xlfn.XLOOKUP(I49,'[1]Planta Est'!$K:$K,'[1]Planta Est'!$M:$M,0,0)</f>
        <v>Encargo</v>
      </c>
    </row>
    <row r="50" spans="1:19" ht="25.5" customHeight="1" x14ac:dyDescent="0.2">
      <c r="A50" s="21"/>
      <c r="G50" s="12"/>
      <c r="H50" s="19">
        <v>31</v>
      </c>
      <c r="I50" s="20">
        <v>1032378227</v>
      </c>
      <c r="J50" s="19">
        <v>407</v>
      </c>
      <c r="K50" s="19">
        <v>27</v>
      </c>
      <c r="L50" s="18" t="str">
        <f>_xlfn.XLOOKUP(I50,'[1]Planta Est'!$K:$K,'[1]Planta Est'!$L:$L,"",0)</f>
        <v>ARDILA CUELLAR ERIKA ALEJANDRA</v>
      </c>
      <c r="M50" s="19"/>
      <c r="N50" s="19"/>
      <c r="O50" s="20"/>
      <c r="P50" s="18" t="str" cm="1">
        <f t="array" ref="P50">IF(O50="","",_xlfn.XLOOKUP(O50,$A$20:$A$20,$F$20:$F$20,""))</f>
        <v/>
      </c>
      <c r="Q50" s="18"/>
      <c r="R50" s="22"/>
      <c r="S50" s="18">
        <f>_xlfn.XLOOKUP(I50,'[1]Planta Est'!$K:$K,'[1]Planta Est'!$M:$M,0,0)</f>
        <v>0</v>
      </c>
    </row>
    <row r="51" spans="1:19" ht="25.5" customHeight="1" x14ac:dyDescent="0.2">
      <c r="A51" s="21"/>
      <c r="G51" s="12"/>
      <c r="H51" s="19">
        <v>32</v>
      </c>
      <c r="I51" s="20">
        <v>79594575</v>
      </c>
      <c r="J51" s="19">
        <v>407</v>
      </c>
      <c r="K51" s="19">
        <v>27</v>
      </c>
      <c r="L51" s="18" t="str">
        <f>_xlfn.XLOOKUP(I51,'[1]Planta Est'!$K:$K,'[1]Planta Est'!$L:$L,"",0)</f>
        <v>GALEANO MENDOZA GIOVANNI HERNANDO</v>
      </c>
      <c r="M51" s="19"/>
      <c r="N51" s="19"/>
      <c r="O51" s="20"/>
      <c r="P51" s="18" t="str" cm="1">
        <f t="array" ref="P51">IF(O51="","",_xlfn.XLOOKUP(O51,$A$20:$A$20,$F$20:$F$20,""))</f>
        <v/>
      </c>
      <c r="Q51" s="18"/>
      <c r="R51" s="22"/>
      <c r="S51" s="18" t="str">
        <f>_xlfn.XLOOKUP(I51,'[1]Planta Est'!$K:$K,'[1]Planta Est'!$M:$M,0,0)</f>
        <v>Encargo</v>
      </c>
    </row>
    <row r="52" spans="1:19" ht="25.5" customHeight="1" x14ac:dyDescent="0.2">
      <c r="A52" s="21"/>
      <c r="G52" s="12"/>
      <c r="H52" s="19">
        <v>33</v>
      </c>
      <c r="I52" s="20">
        <v>79870027</v>
      </c>
      <c r="J52" s="19">
        <v>407</v>
      </c>
      <c r="K52" s="19">
        <v>27</v>
      </c>
      <c r="L52" s="18" t="str">
        <f>_xlfn.XLOOKUP(I52,'[1]Planta Est'!$K:$K,'[1]Planta Est'!$L:$L,"",0)</f>
        <v>GARCIA CLAVIJO LUIS ENRIQUE</v>
      </c>
      <c r="M52" s="19"/>
      <c r="N52" s="19"/>
      <c r="O52" s="20"/>
      <c r="P52" s="18" t="str" cm="1">
        <f t="array" ref="P52">IF(O52="","",_xlfn.XLOOKUP(O52,$A$20:$A$20,$F$20:$F$20,""))</f>
        <v/>
      </c>
      <c r="Q52" s="18"/>
      <c r="R52" s="22"/>
      <c r="S52" s="18">
        <f>_xlfn.XLOOKUP(I52,'[1]Planta Est'!$K:$K,'[1]Planta Est'!$M:$M,0,0)</f>
        <v>0</v>
      </c>
    </row>
    <row r="53" spans="1:19" ht="25.5" customHeight="1" x14ac:dyDescent="0.2">
      <c r="A53" s="21"/>
      <c r="G53" s="12"/>
      <c r="H53" s="19">
        <v>34</v>
      </c>
      <c r="I53" s="20">
        <v>52096934</v>
      </c>
      <c r="J53" s="19">
        <v>407</v>
      </c>
      <c r="K53" s="19">
        <v>27</v>
      </c>
      <c r="L53" s="18" t="str">
        <f>_xlfn.XLOOKUP(I53,'[1]Planta Est'!$K:$K,'[1]Planta Est'!$L:$L,"",0)</f>
        <v>HENRIQUEZ CASTILLO MARIA FRANCISCA</v>
      </c>
      <c r="M53" s="19"/>
      <c r="N53" s="19"/>
      <c r="O53" s="20"/>
      <c r="P53" s="18" t="str" cm="1">
        <f t="array" ref="P53">IF(O53="","",_xlfn.XLOOKUP(O53,$A$20:$A$20,$F$20:$F$20,""))</f>
        <v/>
      </c>
      <c r="Q53" s="18"/>
      <c r="R53" s="22"/>
      <c r="S53" s="18" t="str">
        <f>_xlfn.XLOOKUP(I53,'[1]Planta Est'!$K:$K,'[1]Planta Est'!$M:$M,0,0)</f>
        <v>Encargo</v>
      </c>
    </row>
    <row r="54" spans="1:19" ht="25.5" customHeight="1" x14ac:dyDescent="0.2">
      <c r="A54" s="21"/>
      <c r="G54" s="12"/>
      <c r="H54" s="19">
        <v>35</v>
      </c>
      <c r="I54" s="20">
        <v>40034052</v>
      </c>
      <c r="J54" s="19">
        <v>407</v>
      </c>
      <c r="K54" s="19">
        <v>27</v>
      </c>
      <c r="L54" s="18" t="str">
        <f>_xlfn.XLOOKUP(I54,'[1]Planta Est'!$K:$K,'[1]Planta Est'!$L:$L,"",0)</f>
        <v>JOYA REYES DORA ESPERANZA</v>
      </c>
      <c r="M54" s="19"/>
      <c r="N54" s="19"/>
      <c r="O54" s="20"/>
      <c r="P54" s="18" t="str" cm="1">
        <f t="array" ref="P54">IF(O54="","",_xlfn.XLOOKUP(O54,$A$20:$A$20,$F$20:$F$20,""))</f>
        <v/>
      </c>
      <c r="Q54" s="18"/>
      <c r="R54" s="22"/>
      <c r="S54" s="18">
        <f>_xlfn.XLOOKUP(I54,'[1]Planta Est'!$K:$K,'[1]Planta Est'!$M:$M,0,0)</f>
        <v>0</v>
      </c>
    </row>
    <row r="55" spans="1:19" ht="25.5" customHeight="1" x14ac:dyDescent="0.2">
      <c r="A55" s="21"/>
      <c r="G55" s="12"/>
      <c r="H55" s="19">
        <v>36</v>
      </c>
      <c r="I55" s="20">
        <v>52851247</v>
      </c>
      <c r="J55" s="19">
        <v>440</v>
      </c>
      <c r="K55" s="19">
        <v>27</v>
      </c>
      <c r="L55" s="18" t="str">
        <f>_xlfn.XLOOKUP(I55,'[1]Planta Est'!$K:$K,'[1]Planta Est'!$L:$L,"",0)</f>
        <v>DIAZ OTAVO MARYSOL</v>
      </c>
      <c r="M55" s="19"/>
      <c r="N55" s="19"/>
      <c r="O55" s="20"/>
      <c r="P55" s="18" t="str" cm="1">
        <f t="array" ref="P55">IF(O55="","",_xlfn.XLOOKUP(O55,$A$20:$A$20,$F$20:$F$20,""))</f>
        <v/>
      </c>
      <c r="Q55" s="18"/>
      <c r="R55" s="22"/>
      <c r="S55" s="18">
        <f>_xlfn.XLOOKUP(I55,'[1]Planta Est'!$K:$K,'[1]Planta Est'!$M:$M,0,0)</f>
        <v>0</v>
      </c>
    </row>
    <row r="56" spans="1:19" ht="25.5" customHeight="1" x14ac:dyDescent="0.2">
      <c r="A56" s="21"/>
      <c r="G56" s="12"/>
      <c r="H56" s="19">
        <v>37</v>
      </c>
      <c r="I56" s="20">
        <v>52506853</v>
      </c>
      <c r="J56" s="19">
        <v>407</v>
      </c>
      <c r="K56" s="19">
        <v>27</v>
      </c>
      <c r="L56" s="18" t="str">
        <f>_xlfn.XLOOKUP(I56,'[1]Planta Est'!$K:$K,'[1]Planta Est'!$L:$L,"",0)</f>
        <v>MUÑOZ RODRIGUEZ LEYVI GIOVANNA</v>
      </c>
      <c r="M56" s="19"/>
      <c r="N56" s="19"/>
      <c r="O56" s="20"/>
      <c r="P56" s="18" t="str" cm="1">
        <f t="array" ref="P56">IF(O56="","",_xlfn.XLOOKUP(O56,$A$20:$A$20,$F$20:$F$20,""))</f>
        <v/>
      </c>
      <c r="Q56" s="18"/>
      <c r="R56" s="22"/>
      <c r="S56" s="18">
        <f>_xlfn.XLOOKUP(I56,'[1]Planta Est'!$K:$K,'[1]Planta Est'!$M:$M,0,0)</f>
        <v>0</v>
      </c>
    </row>
    <row r="57" spans="1:19" ht="25.5" customHeight="1" x14ac:dyDescent="0.2">
      <c r="A57" s="21"/>
      <c r="G57" s="12"/>
      <c r="H57" s="19">
        <v>38</v>
      </c>
      <c r="I57" s="20">
        <v>52377491</v>
      </c>
      <c r="J57" s="19">
        <v>407</v>
      </c>
      <c r="K57" s="19">
        <v>27</v>
      </c>
      <c r="L57" s="18" t="str">
        <f>_xlfn.XLOOKUP(I57,'[1]Planta Est'!$K:$K,'[1]Planta Est'!$L:$L,"",0)</f>
        <v>RODRIGUEZ HERREÑO SANDRA PATRICIA</v>
      </c>
      <c r="M57" s="19"/>
      <c r="N57" s="19"/>
      <c r="O57" s="20"/>
      <c r="P57" s="18" t="str" cm="1">
        <f t="array" ref="P57">IF(O57="","",_xlfn.XLOOKUP(O57,$A$20:$A$20,$F$20:$F$20,""))</f>
        <v/>
      </c>
      <c r="Q57" s="18"/>
      <c r="R57" s="22"/>
      <c r="S57" s="18">
        <f>_xlfn.XLOOKUP(I57,'[1]Planta Est'!$K:$K,'[1]Planta Est'!$M:$M,0,0)</f>
        <v>0</v>
      </c>
    </row>
    <row r="58" spans="1:19" ht="25.5" customHeight="1" x14ac:dyDescent="0.2">
      <c r="A58" s="21"/>
      <c r="G58" s="12"/>
      <c r="H58" s="19">
        <v>39</v>
      </c>
      <c r="I58" s="20">
        <v>52114068</v>
      </c>
      <c r="J58" s="19">
        <v>407</v>
      </c>
      <c r="K58" s="19">
        <v>27</v>
      </c>
      <c r="L58" s="18" t="str">
        <f>_xlfn.XLOOKUP(I58,'[1]Planta Est'!$K:$K,'[1]Planta Est'!$L:$L,"",0)</f>
        <v>CAMACHO MORENO CLARIBEL</v>
      </c>
      <c r="M58" s="19"/>
      <c r="N58" s="19"/>
      <c r="O58" s="20"/>
      <c r="P58" s="18" t="str" cm="1">
        <f t="array" ref="P58">IF(O58="","",_xlfn.XLOOKUP(O58,$A$20:$A$20,$F$20:$F$20,""))</f>
        <v/>
      </c>
      <c r="Q58" s="18"/>
      <c r="R58" s="22"/>
      <c r="S58" s="18" t="str">
        <f>_xlfn.XLOOKUP(I58,'[1]Planta Est'!$K:$K,'[1]Planta Est'!$M:$M,0,0)</f>
        <v>Encargo</v>
      </c>
    </row>
    <row r="59" spans="1:19" ht="25.5" customHeight="1" x14ac:dyDescent="0.2">
      <c r="A59" s="21"/>
      <c r="G59" s="12"/>
      <c r="H59" s="19">
        <v>40</v>
      </c>
      <c r="I59" s="20">
        <v>39014369</v>
      </c>
      <c r="J59" s="19">
        <v>407</v>
      </c>
      <c r="K59" s="19">
        <v>27</v>
      </c>
      <c r="L59" s="18" t="str">
        <f>_xlfn.XLOOKUP(I59,'[1]Planta Est'!$K:$K,'[1]Planta Est'!$L:$L,"",0)</f>
        <v>GONZALEZ LERMA LUCY</v>
      </c>
      <c r="M59" s="19"/>
      <c r="N59" s="19"/>
      <c r="O59" s="20"/>
      <c r="P59" s="18" t="str" cm="1">
        <f t="array" ref="P59">IF(O59="","",_xlfn.XLOOKUP(O59,$A$20:$A$20,$F$20:$F$20,""))</f>
        <v/>
      </c>
      <c r="Q59" s="18"/>
      <c r="R59" s="22"/>
      <c r="S59" s="18" t="str">
        <f>_xlfn.XLOOKUP(I59,'[1]Planta Est'!$K:$K,'[1]Planta Est'!$M:$M,0,0)</f>
        <v>Encargo</v>
      </c>
    </row>
    <row r="60" spans="1:19" ht="25.5" customHeight="1" x14ac:dyDescent="0.2">
      <c r="A60" s="21"/>
      <c r="G60" s="12"/>
      <c r="H60" s="19">
        <v>41</v>
      </c>
      <c r="I60" s="20">
        <v>52237969</v>
      </c>
      <c r="J60" s="19">
        <v>407</v>
      </c>
      <c r="K60" s="19">
        <v>27</v>
      </c>
      <c r="L60" s="18" t="str">
        <f>_xlfn.XLOOKUP(I60,'[1]Planta Est'!$K:$K,'[1]Planta Est'!$L:$L,"",0)</f>
        <v>CAMACHO CASTELLANOS SONIA PATRICIA</v>
      </c>
      <c r="M60" s="19"/>
      <c r="N60" s="19"/>
      <c r="O60" s="20"/>
      <c r="P60" s="18" t="str" cm="1">
        <f t="array" ref="P60">IF(O60="","",_xlfn.XLOOKUP(O60,$A$20:$A$20,$F$20:$F$20,""))</f>
        <v/>
      </c>
      <c r="Q60" s="18"/>
      <c r="R60" s="22"/>
      <c r="S60" s="18" t="str">
        <f>_xlfn.XLOOKUP(I60,'[1]Planta Est'!$K:$K,'[1]Planta Est'!$M:$M,0,0)</f>
        <v>Encargo</v>
      </c>
    </row>
    <row r="61" spans="1:19" ht="25.5" customHeight="1" x14ac:dyDescent="0.2">
      <c r="A61" s="21"/>
      <c r="G61" s="12"/>
      <c r="H61" s="19">
        <v>42</v>
      </c>
      <c r="I61" s="20">
        <v>52279597</v>
      </c>
      <c r="J61" s="19">
        <v>440</v>
      </c>
      <c r="K61" s="19">
        <v>27</v>
      </c>
      <c r="L61" s="18" t="str">
        <f>_xlfn.XLOOKUP(I61,'[1]Planta Est'!$K:$K,'[1]Planta Est'!$L:$L,"",0)</f>
        <v>BECERRA RODRIGUEZ YOLIMA</v>
      </c>
      <c r="M61" s="19"/>
      <c r="N61" s="19"/>
      <c r="O61" s="20"/>
      <c r="P61" s="18" t="str" cm="1">
        <f t="array" ref="P61">IF(O61="","",_xlfn.XLOOKUP(O61,$A$20:$A$20,$F$20:$F$20,""))</f>
        <v/>
      </c>
      <c r="Q61" s="18"/>
      <c r="R61" s="22"/>
      <c r="S61" s="18" t="str">
        <f>_xlfn.XLOOKUP(I61,'[1]Planta Est'!$K:$K,'[1]Planta Est'!$M:$M,0,0)</f>
        <v>Encargo</v>
      </c>
    </row>
    <row r="62" spans="1:19" ht="25.5" customHeight="1" x14ac:dyDescent="0.2">
      <c r="A62" s="21"/>
      <c r="G62" s="12"/>
      <c r="H62" s="19">
        <v>43</v>
      </c>
      <c r="I62" s="20">
        <v>79716115</v>
      </c>
      <c r="J62" s="19">
        <v>407</v>
      </c>
      <c r="K62" s="19">
        <v>27</v>
      </c>
      <c r="L62" s="18" t="str">
        <f>_xlfn.XLOOKUP(I62,'[1]Planta Est'!$K:$K,'[1]Planta Est'!$L:$L,"",0)</f>
        <v>ESGUERRA JIMENEZ NORBERTO EDUARDO</v>
      </c>
      <c r="M62" s="19"/>
      <c r="N62" s="19"/>
      <c r="O62" s="20"/>
      <c r="P62" s="18" t="str" cm="1">
        <f t="array" ref="P62">IF(O62="","",_xlfn.XLOOKUP(O62,$A$20:$A$20,$F$20:$F$20,""))</f>
        <v/>
      </c>
      <c r="Q62" s="18"/>
      <c r="R62" s="22"/>
      <c r="S62" s="18">
        <f>_xlfn.XLOOKUP(I62,'[1]Planta Est'!$K:$K,'[1]Planta Est'!$M:$M,0,0)</f>
        <v>0</v>
      </c>
    </row>
    <row r="63" spans="1:19" ht="25.5" customHeight="1" x14ac:dyDescent="0.2">
      <c r="A63" s="21"/>
      <c r="G63" s="12"/>
      <c r="H63" s="19">
        <v>44</v>
      </c>
      <c r="I63" s="20">
        <v>51994829</v>
      </c>
      <c r="J63" s="19">
        <v>407</v>
      </c>
      <c r="K63" s="19">
        <v>27</v>
      </c>
      <c r="L63" s="18" t="str">
        <f>_xlfn.XLOOKUP(I63,'[1]Planta Est'!$K:$K,'[1]Planta Est'!$L:$L,"",0)</f>
        <v>LOPEZ GORDILLO SONIA LUCERO</v>
      </c>
      <c r="M63" s="19"/>
      <c r="N63" s="19"/>
      <c r="O63" s="20"/>
      <c r="P63" s="18" t="str" cm="1">
        <f t="array" ref="P63">IF(O63="","",_xlfn.XLOOKUP(O63,$A$20:$A$20,$F$20:$F$20,""))</f>
        <v/>
      </c>
      <c r="Q63" s="18"/>
      <c r="R63" s="22"/>
      <c r="S63" s="18">
        <f>_xlfn.XLOOKUP(I63,'[1]Planta Est'!$K:$K,'[1]Planta Est'!$M:$M,0,0)</f>
        <v>0</v>
      </c>
    </row>
    <row r="64" spans="1:19" ht="25.5" customHeight="1" x14ac:dyDescent="0.2">
      <c r="A64" s="21"/>
      <c r="G64" s="12"/>
      <c r="H64" s="19">
        <v>45</v>
      </c>
      <c r="I64" s="20">
        <v>51936702</v>
      </c>
      <c r="J64" s="19">
        <v>407</v>
      </c>
      <c r="K64" s="19">
        <v>27</v>
      </c>
      <c r="L64" s="18" t="str">
        <f>_xlfn.XLOOKUP(I64,'[1]Planta Est'!$K:$K,'[1]Planta Est'!$L:$L,"",0)</f>
        <v>PARRA URREGO ANA MERCEDES</v>
      </c>
      <c r="M64" s="19"/>
      <c r="N64" s="19"/>
      <c r="O64" s="20"/>
      <c r="P64" s="18" t="str" cm="1">
        <f t="array" ref="P64">IF(O64="","",_xlfn.XLOOKUP(O64,$A$20:$A$20,$F$20:$F$20,""))</f>
        <v/>
      </c>
      <c r="Q64" s="18"/>
      <c r="R64" s="22"/>
      <c r="S64" s="18">
        <f>_xlfn.XLOOKUP(I64,'[1]Planta Est'!$K:$K,'[1]Planta Est'!$M:$M,0,0)</f>
        <v>0</v>
      </c>
    </row>
    <row r="65" spans="1:19" ht="25.5" customHeight="1" x14ac:dyDescent="0.2">
      <c r="A65" s="21"/>
      <c r="G65" s="12"/>
      <c r="H65" s="19">
        <v>46</v>
      </c>
      <c r="I65" s="20">
        <v>53076202</v>
      </c>
      <c r="J65" s="19">
        <v>407</v>
      </c>
      <c r="K65" s="19">
        <v>27</v>
      </c>
      <c r="L65" s="18" t="str">
        <f>_xlfn.XLOOKUP(I65,'[1]Planta Est'!$K:$K,'[1]Planta Est'!$L:$L,"",0)</f>
        <v>GOMEZ HERNANDEZ CLAUDIA MARCELA</v>
      </c>
      <c r="M65" s="19"/>
      <c r="N65" s="19"/>
      <c r="O65" s="20"/>
      <c r="P65" s="18" t="str" cm="1">
        <f t="array" ref="P65">IF(O65="","",_xlfn.XLOOKUP(O65,$A$20:$A$20,$F$20:$F$20,""))</f>
        <v/>
      </c>
      <c r="Q65" s="18"/>
      <c r="R65" s="22"/>
      <c r="S65" s="18">
        <f>_xlfn.XLOOKUP(I65,'[1]Planta Est'!$K:$K,'[1]Planta Est'!$M:$M,0,0)</f>
        <v>0</v>
      </c>
    </row>
    <row r="66" spans="1:19" ht="25.5" customHeight="1" x14ac:dyDescent="0.2">
      <c r="A66" s="21"/>
      <c r="G66" s="12"/>
      <c r="H66" s="19">
        <v>47</v>
      </c>
      <c r="I66" s="20">
        <v>80830682</v>
      </c>
      <c r="J66" s="19">
        <v>407</v>
      </c>
      <c r="K66" s="19">
        <v>27</v>
      </c>
      <c r="L66" s="18" t="str">
        <f>_xlfn.XLOOKUP(I66,'[1]Planta Est'!$K:$K,'[1]Planta Est'!$L:$L,"",0)</f>
        <v>ARCILA SANCHEZ JULIO ARVEY</v>
      </c>
      <c r="M66" s="19"/>
      <c r="N66" s="19"/>
      <c r="O66" s="20"/>
      <c r="P66" s="18" t="str" cm="1">
        <f t="array" ref="P66">IF(O66="","",_xlfn.XLOOKUP(O66,$A$20:$A$20,$F$20:$F$20,""))</f>
        <v/>
      </c>
      <c r="Q66" s="18"/>
      <c r="R66" s="22"/>
      <c r="S66" s="18">
        <f>_xlfn.XLOOKUP(I66,'[1]Planta Est'!$K:$K,'[1]Planta Est'!$M:$M,0,0)</f>
        <v>0</v>
      </c>
    </row>
    <row r="67" spans="1:19" ht="25.5" customHeight="1" x14ac:dyDescent="0.2">
      <c r="A67" s="21"/>
      <c r="G67" s="12"/>
      <c r="H67" s="19">
        <v>48</v>
      </c>
      <c r="I67" s="20">
        <v>93366991</v>
      </c>
      <c r="J67" s="19">
        <v>407</v>
      </c>
      <c r="K67" s="19">
        <v>27</v>
      </c>
      <c r="L67" s="18" t="str">
        <f>_xlfn.XLOOKUP(I67,'[1]Planta Est'!$K:$K,'[1]Planta Est'!$L:$L,"",0)</f>
        <v>ROMERO FIGUEROA HERNAN</v>
      </c>
      <c r="M67" s="19"/>
      <c r="N67" s="19"/>
      <c r="O67" s="20"/>
      <c r="P67" s="18" t="str" cm="1">
        <f t="array" ref="P67">IF(O67="","",_xlfn.XLOOKUP(O67,$A$20:$A$20,$F$20:$F$20,""))</f>
        <v/>
      </c>
      <c r="Q67" s="18"/>
      <c r="R67" s="22"/>
      <c r="S67" s="18">
        <f>_xlfn.XLOOKUP(I67,'[1]Planta Est'!$K:$K,'[1]Planta Est'!$M:$M,0,0)</f>
        <v>0</v>
      </c>
    </row>
    <row r="68" spans="1:19" ht="25.5" customHeight="1" x14ac:dyDescent="0.2">
      <c r="A68" s="21"/>
      <c r="G68" s="12"/>
      <c r="H68" s="19">
        <v>49</v>
      </c>
      <c r="I68" s="20">
        <v>52113811</v>
      </c>
      <c r="J68" s="19">
        <v>407</v>
      </c>
      <c r="K68" s="19">
        <v>27</v>
      </c>
      <c r="L68" s="18" t="str">
        <f>_xlfn.XLOOKUP(I68,'[1]Planta Est'!$K:$K,'[1]Planta Est'!$L:$L,"",0)</f>
        <v>ALVIRA TORRES ADRIANA</v>
      </c>
      <c r="M68" s="19"/>
      <c r="N68" s="19"/>
      <c r="O68" s="20"/>
      <c r="P68" s="18" t="str" cm="1">
        <f t="array" ref="P68">IF(O68="","",_xlfn.XLOOKUP(O68,$A$20:$A$20,$F$20:$F$20,""))</f>
        <v/>
      </c>
      <c r="Q68" s="18"/>
      <c r="R68" s="22"/>
      <c r="S68" s="18">
        <f>_xlfn.XLOOKUP(I68,'[1]Planta Est'!$K:$K,'[1]Planta Est'!$M:$M,0,0)</f>
        <v>0</v>
      </c>
    </row>
    <row r="69" spans="1:19" ht="25.5" customHeight="1" x14ac:dyDescent="0.2">
      <c r="A69" s="21"/>
      <c r="G69" s="12"/>
      <c r="H69" s="19">
        <v>50</v>
      </c>
      <c r="I69" s="20">
        <v>1019039535</v>
      </c>
      <c r="J69" s="19">
        <v>407</v>
      </c>
      <c r="K69" s="19">
        <v>27</v>
      </c>
      <c r="L69" s="18" t="str">
        <f>_xlfn.XLOOKUP(I69,'[1]Planta Est'!$K:$K,'[1]Planta Est'!$L:$L,"",0)</f>
        <v>CUESTA TORRES LAURA MARIA</v>
      </c>
      <c r="M69" s="19"/>
      <c r="N69" s="19"/>
      <c r="O69" s="20"/>
      <c r="P69" s="18" t="str" cm="1">
        <f t="array" ref="P69">IF(O69="","",_xlfn.XLOOKUP(O69,$A$20:$A$20,$F$20:$F$20,""))</f>
        <v/>
      </c>
      <c r="Q69" s="18"/>
      <c r="R69" s="22"/>
      <c r="S69" s="18">
        <f>_xlfn.XLOOKUP(I69,'[1]Planta Est'!$K:$K,'[1]Planta Est'!$M:$M,0,0)</f>
        <v>0</v>
      </c>
    </row>
    <row r="70" spans="1:19" ht="25.5" customHeight="1" x14ac:dyDescent="0.2">
      <c r="A70" s="21"/>
      <c r="G70" s="12"/>
      <c r="H70" s="19">
        <v>51</v>
      </c>
      <c r="I70" s="20">
        <v>26423947</v>
      </c>
      <c r="J70" s="19">
        <v>407</v>
      </c>
      <c r="K70" s="19">
        <v>27</v>
      </c>
      <c r="L70" s="18" t="str">
        <f>_xlfn.XLOOKUP(I70,'[1]Planta Est'!$K:$K,'[1]Planta Est'!$L:$L,"",0)</f>
        <v>ESPINOSA SILVA SANDRA CAROLINA</v>
      </c>
      <c r="M70" s="19"/>
      <c r="N70" s="19"/>
      <c r="O70" s="20"/>
      <c r="P70" s="18" t="str" cm="1">
        <f t="array" ref="P70">IF(O70="","",_xlfn.XLOOKUP(O70,$A$20:$A$20,$F$20:$F$20,""))</f>
        <v/>
      </c>
      <c r="Q70" s="18"/>
      <c r="R70" s="22"/>
      <c r="S70" s="18">
        <f>_xlfn.XLOOKUP(I70,'[1]Planta Est'!$K:$K,'[1]Planta Est'!$M:$M,0,0)</f>
        <v>0</v>
      </c>
    </row>
    <row r="71" spans="1:19" ht="25.5" customHeight="1" x14ac:dyDescent="0.2">
      <c r="A71" s="21"/>
      <c r="G71" s="12"/>
      <c r="H71" s="19">
        <v>52</v>
      </c>
      <c r="I71" s="20">
        <v>52528600</v>
      </c>
      <c r="J71" s="19">
        <v>407</v>
      </c>
      <c r="K71" s="19">
        <v>27</v>
      </c>
      <c r="L71" s="18" t="str">
        <f>_xlfn.XLOOKUP(I71,'[1]Planta Est'!$K:$K,'[1]Planta Est'!$L:$L,"",0)</f>
        <v>CASTRILLON RIASCOS MAYRA JOHANA</v>
      </c>
      <c r="M71" s="19"/>
      <c r="N71" s="19"/>
      <c r="O71" s="20"/>
      <c r="P71" s="18" t="str" cm="1">
        <f t="array" ref="P71">IF(O71="","",_xlfn.XLOOKUP(O71,$A$20:$A$20,$F$20:$F$20,""))</f>
        <v/>
      </c>
      <c r="Q71" s="18"/>
      <c r="R71" s="22"/>
      <c r="S71" s="18">
        <f>_xlfn.XLOOKUP(I71,'[1]Planta Est'!$K:$K,'[1]Planta Est'!$M:$M,0,0)</f>
        <v>0</v>
      </c>
    </row>
    <row r="72" spans="1:19" ht="25.5" customHeight="1" x14ac:dyDescent="0.2">
      <c r="A72" s="21"/>
      <c r="G72" s="12"/>
      <c r="H72" s="19">
        <v>53</v>
      </c>
      <c r="I72" s="20">
        <v>52213806</v>
      </c>
      <c r="J72" s="19">
        <v>407</v>
      </c>
      <c r="K72" s="19">
        <v>27</v>
      </c>
      <c r="L72" s="18" t="str">
        <f>_xlfn.XLOOKUP(I72,'[1]Planta Est'!$K:$K,'[1]Planta Est'!$L:$L,"",0)</f>
        <v>PULIDO DIAZ SILVIA MARCELA</v>
      </c>
      <c r="M72" s="19"/>
      <c r="N72" s="19"/>
      <c r="O72" s="20"/>
      <c r="P72" s="18" t="str" cm="1">
        <f t="array" ref="P72">IF(O72="","",_xlfn.XLOOKUP(O72,$A$20:$A$20,$F$20:$F$20,""))</f>
        <v/>
      </c>
      <c r="Q72" s="18"/>
      <c r="R72" s="22"/>
      <c r="S72" s="18">
        <f>_xlfn.XLOOKUP(I72,'[1]Planta Est'!$K:$K,'[1]Planta Est'!$M:$M,0,0)</f>
        <v>0</v>
      </c>
    </row>
    <row r="73" spans="1:19" ht="25.5" customHeight="1" x14ac:dyDescent="0.2">
      <c r="A73" s="21"/>
      <c r="G73" s="12"/>
      <c r="H73" s="19">
        <v>54</v>
      </c>
      <c r="I73" s="20">
        <v>52105741</v>
      </c>
      <c r="J73" s="19">
        <v>407</v>
      </c>
      <c r="K73" s="19">
        <v>27</v>
      </c>
      <c r="L73" s="18" t="str">
        <f>_xlfn.XLOOKUP(I73,'[1]Planta Est'!$K:$K,'[1]Planta Est'!$L:$L,"",0)</f>
        <v>MARIN GARCIA MARIA MARGARITA</v>
      </c>
      <c r="M73" s="19"/>
      <c r="N73" s="19"/>
      <c r="O73" s="20"/>
      <c r="P73" s="18" t="str" cm="1">
        <f t="array" ref="P73">IF(O73="","",_xlfn.XLOOKUP(O73,$A$20:$A$20,$F$20:$F$20,""))</f>
        <v/>
      </c>
      <c r="Q73" s="18"/>
      <c r="R73" s="22"/>
      <c r="S73" s="18">
        <f>_xlfn.XLOOKUP(I73,'[1]Planta Est'!$K:$K,'[1]Planta Est'!$M:$M,0,0)</f>
        <v>0</v>
      </c>
    </row>
    <row r="74" spans="1:19" ht="25.5" customHeight="1" x14ac:dyDescent="0.2">
      <c r="A74" s="21"/>
      <c r="G74" s="12"/>
      <c r="H74" s="19">
        <v>55</v>
      </c>
      <c r="I74" s="20">
        <v>52823849</v>
      </c>
      <c r="J74" s="19">
        <v>440</v>
      </c>
      <c r="K74" s="19">
        <v>27</v>
      </c>
      <c r="L74" s="18" t="str">
        <f>_xlfn.XLOOKUP(I74,'[1]Planta Est'!$K:$K,'[1]Planta Est'!$L:$L,"",0)</f>
        <v>CARO SARMIENTO ZULY ANDREA</v>
      </c>
      <c r="M74" s="19"/>
      <c r="N74" s="19"/>
      <c r="O74" s="20"/>
      <c r="P74" s="18" t="str" cm="1">
        <f t="array" ref="P74">IF(O74="","",_xlfn.XLOOKUP(O74,$A$20:$A$20,$F$20:$F$20,""))</f>
        <v/>
      </c>
      <c r="Q74" s="18"/>
      <c r="R74" s="22"/>
      <c r="S74" s="18">
        <f>_xlfn.XLOOKUP(I74,'[1]Planta Est'!$K:$K,'[1]Planta Est'!$M:$M,0,0)</f>
        <v>0</v>
      </c>
    </row>
    <row r="75" spans="1:19" ht="25.5" customHeight="1" x14ac:dyDescent="0.2">
      <c r="A75" s="21"/>
      <c r="G75" s="12"/>
      <c r="H75" s="19">
        <v>56</v>
      </c>
      <c r="I75" s="20">
        <v>52065836</v>
      </c>
      <c r="J75" s="19">
        <v>407</v>
      </c>
      <c r="K75" s="19">
        <v>27</v>
      </c>
      <c r="L75" s="18" t="str">
        <f>_xlfn.XLOOKUP(I75,'[1]Planta Est'!$K:$K,'[1]Planta Est'!$L:$L,"",0)</f>
        <v>REYES LOPEZ GLADYS MARIA</v>
      </c>
      <c r="M75" s="19"/>
      <c r="N75" s="19"/>
      <c r="O75" s="20"/>
      <c r="P75" s="18" t="str" cm="1">
        <f t="array" ref="P75">IF(O75="","",_xlfn.XLOOKUP(O75,$A$20:$A$20,$F$20:$F$20,""))</f>
        <v/>
      </c>
      <c r="Q75" s="18"/>
      <c r="R75" s="22"/>
      <c r="S75" s="18" t="str">
        <f>_xlfn.XLOOKUP(I75,'[1]Planta Est'!$K:$K,'[1]Planta Est'!$M:$M,0,0)</f>
        <v>Encargo</v>
      </c>
    </row>
    <row r="76" spans="1:19" ht="25.5" customHeight="1" x14ac:dyDescent="0.2">
      <c r="A76" s="21"/>
      <c r="G76" s="12"/>
      <c r="H76" s="19">
        <v>57</v>
      </c>
      <c r="I76" s="20">
        <v>80801994</v>
      </c>
      <c r="J76" s="19">
        <v>407</v>
      </c>
      <c r="K76" s="19">
        <v>27</v>
      </c>
      <c r="L76" s="18" t="str">
        <f>_xlfn.XLOOKUP(I76,'[1]Planta Est'!$K:$K,'[1]Planta Est'!$L:$L,"",0)</f>
        <v>PINILLA CASTELLANOS ANDRES DAVID</v>
      </c>
      <c r="M76" s="19"/>
      <c r="N76" s="19"/>
      <c r="O76" s="20"/>
      <c r="P76" s="18" t="str" cm="1">
        <f t="array" ref="P76">IF(O76="","",_xlfn.XLOOKUP(O76,$A$20:$A$20,$F$20:$F$20,""))</f>
        <v/>
      </c>
      <c r="Q76" s="18"/>
      <c r="R76" s="22"/>
      <c r="S76" s="18">
        <f>_xlfn.XLOOKUP(I76,'[1]Planta Est'!$K:$K,'[1]Planta Est'!$M:$M,0,0)</f>
        <v>0</v>
      </c>
    </row>
    <row r="77" spans="1:19" ht="25.5" customHeight="1" x14ac:dyDescent="0.2">
      <c r="A77" s="21"/>
      <c r="G77" s="12"/>
      <c r="H77" s="19">
        <v>58</v>
      </c>
      <c r="I77" s="20">
        <v>1065623702</v>
      </c>
      <c r="J77" s="19">
        <v>440</v>
      </c>
      <c r="K77" s="19">
        <v>27</v>
      </c>
      <c r="L77" s="18" t="str">
        <f>_xlfn.XLOOKUP(I77,'[1]Planta Est'!$K:$K,'[1]Planta Est'!$L:$L,"",0)</f>
        <v>SIERRA ALVAREZ JESLI MILENA</v>
      </c>
      <c r="M77" s="19"/>
      <c r="N77" s="19"/>
      <c r="O77" s="20"/>
      <c r="P77" s="18" t="str" cm="1">
        <f t="array" ref="P77">IF(O77="","",_xlfn.XLOOKUP(O77,$A$20:$A$20,$F$20:$F$20,""))</f>
        <v/>
      </c>
      <c r="Q77" s="18"/>
      <c r="R77" s="22"/>
      <c r="S77" s="18" t="str">
        <f>_xlfn.XLOOKUP(I77,'[1]Planta Est'!$K:$K,'[1]Planta Est'!$M:$M,0,0)</f>
        <v>Encargo</v>
      </c>
    </row>
    <row r="78" spans="1:19" ht="25.5" customHeight="1" x14ac:dyDescent="0.2">
      <c r="A78" s="21"/>
      <c r="G78" s="12"/>
      <c r="H78" s="19">
        <v>59</v>
      </c>
      <c r="I78" s="20">
        <v>52373075</v>
      </c>
      <c r="J78" s="19">
        <v>440</v>
      </c>
      <c r="K78" s="19">
        <v>27</v>
      </c>
      <c r="L78" s="18" t="str">
        <f>_xlfn.XLOOKUP(I78,'[1]Planta Est'!$K:$K,'[1]Planta Est'!$L:$L,"",0)</f>
        <v>PINILLA PINILLA ADRIANA MARIA</v>
      </c>
      <c r="M78" s="19"/>
      <c r="N78" s="19"/>
      <c r="O78" s="20"/>
      <c r="P78" s="18" t="str" cm="1">
        <f t="array" ref="P78">IF(O78="","",_xlfn.XLOOKUP(O78,$A$20:$A$20,$F$20:$F$20,""))</f>
        <v/>
      </c>
      <c r="Q78" s="18"/>
      <c r="R78" s="22"/>
      <c r="S78" s="18">
        <f>_xlfn.XLOOKUP(I78,'[1]Planta Est'!$K:$K,'[1]Planta Est'!$M:$M,0,0)</f>
        <v>0</v>
      </c>
    </row>
    <row r="79" spans="1:19" ht="25.5" customHeight="1" x14ac:dyDescent="0.2">
      <c r="A79" s="21"/>
      <c r="G79" s="12"/>
      <c r="H79" s="19">
        <v>60</v>
      </c>
      <c r="I79" s="20">
        <v>51743482</v>
      </c>
      <c r="J79" s="19">
        <v>407</v>
      </c>
      <c r="K79" s="19">
        <v>27</v>
      </c>
      <c r="L79" s="18" t="str">
        <f>_xlfn.XLOOKUP(I79,'[1]Planta Est'!$K:$K,'[1]Planta Est'!$L:$L,"",0)</f>
        <v>ACOSTA LOZANO ROCIO DEL PILAR</v>
      </c>
      <c r="M79" s="19"/>
      <c r="N79" s="19"/>
      <c r="O79" s="20"/>
      <c r="P79" s="18" t="str" cm="1">
        <f t="array" ref="P79">IF(O79="","",_xlfn.XLOOKUP(O79,$A$20:$A$20,$F$20:$F$20,""))</f>
        <v/>
      </c>
      <c r="Q79" s="18"/>
      <c r="R79" s="22"/>
      <c r="S79" s="18" t="str">
        <f>_xlfn.XLOOKUP(I79,'[1]Planta Est'!$K:$K,'[1]Planta Est'!$M:$M,0,0)</f>
        <v>Encargo</v>
      </c>
    </row>
    <row r="80" spans="1:19" ht="25.5" customHeight="1" x14ac:dyDescent="0.2">
      <c r="A80" s="21"/>
      <c r="G80" s="12"/>
      <c r="H80" s="19">
        <v>61</v>
      </c>
      <c r="I80" s="20">
        <v>1032361787</v>
      </c>
      <c r="J80" s="19">
        <v>440</v>
      </c>
      <c r="K80" s="19">
        <v>27</v>
      </c>
      <c r="L80" s="18" t="str">
        <f>_xlfn.XLOOKUP(I80,'[1]Planta Est'!$K:$K,'[1]Planta Est'!$L:$L,"",0)</f>
        <v>GARZON SANCHEZ SONIA CONSTANZA</v>
      </c>
      <c r="M80" s="19"/>
      <c r="N80" s="19"/>
      <c r="O80" s="20"/>
      <c r="P80" s="18" t="str" cm="1">
        <f t="array" ref="P80">IF(O80="","",_xlfn.XLOOKUP(O80,$A$20:$A$20,$F$20:$F$20,""))</f>
        <v/>
      </c>
      <c r="Q80" s="18"/>
      <c r="R80" s="22"/>
      <c r="S80" s="18">
        <f>_xlfn.XLOOKUP(I80,'[1]Planta Est'!$K:$K,'[1]Planta Est'!$M:$M,0,0)</f>
        <v>0</v>
      </c>
    </row>
    <row r="81" spans="1:19" ht="25.5" customHeight="1" x14ac:dyDescent="0.2">
      <c r="A81" s="21"/>
      <c r="G81" s="12"/>
      <c r="H81" s="19">
        <v>62</v>
      </c>
      <c r="I81" s="20">
        <v>80029629</v>
      </c>
      <c r="J81" s="19">
        <v>407</v>
      </c>
      <c r="K81" s="19">
        <v>27</v>
      </c>
      <c r="L81" s="18" t="str">
        <f>_xlfn.XLOOKUP(I81,'[1]Planta Est'!$K:$K,'[1]Planta Est'!$L:$L,"",0)</f>
        <v>RAMIREZ ROJAS ANDRES LEONARDO</v>
      </c>
      <c r="M81" s="19"/>
      <c r="N81" s="19"/>
      <c r="O81" s="20"/>
      <c r="P81" s="18" t="str" cm="1">
        <f t="array" ref="P81">IF(O81="","",_xlfn.XLOOKUP(O81,$A$20:$A$20,$F$20:$F$20,""))</f>
        <v/>
      </c>
      <c r="Q81" s="18"/>
      <c r="R81" s="22"/>
      <c r="S81" s="18">
        <f>_xlfn.XLOOKUP(I81,'[1]Planta Est'!$K:$K,'[1]Planta Est'!$M:$M,0,0)</f>
        <v>0</v>
      </c>
    </row>
    <row r="82" spans="1:19" ht="25.5" customHeight="1" x14ac:dyDescent="0.2">
      <c r="A82" s="21"/>
      <c r="G82" s="12"/>
      <c r="H82" s="19">
        <v>63</v>
      </c>
      <c r="I82" s="20">
        <v>80101542</v>
      </c>
      <c r="J82" s="19">
        <v>407</v>
      </c>
      <c r="K82" s="19">
        <v>27</v>
      </c>
      <c r="L82" s="18" t="str">
        <f>_xlfn.XLOOKUP(I82,'[1]Planta Est'!$K:$K,'[1]Planta Est'!$L:$L,"",0)</f>
        <v>SAAVEDRA APONTE WILLIAM ORLANDO</v>
      </c>
      <c r="M82" s="19"/>
      <c r="N82" s="19"/>
      <c r="O82" s="20"/>
      <c r="P82" s="18" t="str" cm="1">
        <f t="array" ref="P82">IF(O82="","",_xlfn.XLOOKUP(O82,$A$20:$A$20,$F$20:$F$20,""))</f>
        <v/>
      </c>
      <c r="Q82" s="18"/>
      <c r="R82" s="22"/>
      <c r="S82" s="18">
        <f>_xlfn.XLOOKUP(I82,'[1]Planta Est'!$K:$K,'[1]Planta Est'!$M:$M,0,0)</f>
        <v>0</v>
      </c>
    </row>
    <row r="83" spans="1:19" ht="25.5" customHeight="1" x14ac:dyDescent="0.2">
      <c r="A83" s="21"/>
      <c r="G83" s="12"/>
      <c r="H83" s="19">
        <v>64</v>
      </c>
      <c r="I83" s="20">
        <v>1024470627</v>
      </c>
      <c r="J83" s="19">
        <v>440</v>
      </c>
      <c r="K83" s="19">
        <v>27</v>
      </c>
      <c r="L83" s="18" t="str">
        <f>_xlfn.XLOOKUP(I83,'[1]Planta Est'!$K:$K,'[1]Planta Est'!$L:$L,"",0)</f>
        <v>LOZANO GARCIA LUIS FERNANDO</v>
      </c>
      <c r="M83" s="19"/>
      <c r="N83" s="19"/>
      <c r="O83" s="20"/>
      <c r="P83" s="18" t="str" cm="1">
        <f t="array" ref="P83">IF(O83="","",_xlfn.XLOOKUP(O83,$A$20:$A$20,$F$20:$F$20,""))</f>
        <v/>
      </c>
      <c r="Q83" s="18"/>
      <c r="R83" s="22"/>
      <c r="S83" s="18">
        <f>_xlfn.XLOOKUP(I83,'[1]Planta Est'!$K:$K,'[1]Planta Est'!$M:$M,0,0)</f>
        <v>0</v>
      </c>
    </row>
    <row r="84" spans="1:19" ht="25.5" customHeight="1" x14ac:dyDescent="0.2">
      <c r="A84" s="21"/>
      <c r="G84" s="12"/>
      <c r="H84" s="19">
        <v>65</v>
      </c>
      <c r="I84" s="20">
        <v>80216062</v>
      </c>
      <c r="J84" s="19">
        <v>407</v>
      </c>
      <c r="K84" s="19">
        <v>27</v>
      </c>
      <c r="L84" s="18" t="str">
        <f>_xlfn.XLOOKUP(I84,'[1]Planta Est'!$K:$K,'[1]Planta Est'!$L:$L,"",0)</f>
        <v>GARZON BELTRAN EDWIN DUBERLEY</v>
      </c>
      <c r="M84" s="19"/>
      <c r="N84" s="19"/>
      <c r="O84" s="20"/>
      <c r="P84" s="18" t="str" cm="1">
        <f t="array" ref="P84">IF(O84="","",_xlfn.XLOOKUP(O84,$A$20:$A$20,$F$20:$F$20,""))</f>
        <v/>
      </c>
      <c r="Q84" s="18"/>
      <c r="R84" s="22"/>
      <c r="S84" s="18">
        <f>_xlfn.XLOOKUP(I84,'[1]Planta Est'!$K:$K,'[1]Planta Est'!$M:$M,0,0)</f>
        <v>0</v>
      </c>
    </row>
    <row r="85" spans="1:19" ht="25.5" customHeight="1" x14ac:dyDescent="0.2">
      <c r="A85" s="21"/>
      <c r="G85" s="12"/>
      <c r="H85" s="19">
        <v>66</v>
      </c>
      <c r="I85" s="20">
        <v>52780179</v>
      </c>
      <c r="J85" s="19">
        <v>440</v>
      </c>
      <c r="K85" s="19">
        <v>27</v>
      </c>
      <c r="L85" s="18" t="str">
        <f>_xlfn.XLOOKUP(I85,'[1]Planta Est'!$K:$K,'[1]Planta Est'!$L:$L,"",0)</f>
        <v>ORJUELA ORJUELA ADRIANA ROCIO</v>
      </c>
      <c r="M85" s="19"/>
      <c r="N85" s="19"/>
      <c r="O85" s="20"/>
      <c r="P85" s="18" t="str" cm="1">
        <f t="array" ref="P85">IF(O85="","",_xlfn.XLOOKUP(O85,$A$20:$A$20,$F$20:$F$20,""))</f>
        <v/>
      </c>
      <c r="Q85" s="18"/>
      <c r="R85" s="22"/>
      <c r="S85" s="18">
        <f>_xlfn.XLOOKUP(I85,'[1]Planta Est'!$K:$K,'[1]Planta Est'!$M:$M,0,0)</f>
        <v>0</v>
      </c>
    </row>
    <row r="86" spans="1:19" ht="25.5" customHeight="1" x14ac:dyDescent="0.2">
      <c r="A86" s="21"/>
      <c r="G86" s="12"/>
      <c r="H86" s="19">
        <v>67</v>
      </c>
      <c r="I86" s="20">
        <v>11322160</v>
      </c>
      <c r="J86" s="19">
        <v>407</v>
      </c>
      <c r="K86" s="19">
        <v>27</v>
      </c>
      <c r="L86" s="18" t="str">
        <f>_xlfn.XLOOKUP(I86,'[1]Planta Est'!$K:$K,'[1]Planta Est'!$L:$L,"",0)</f>
        <v>AVILA GUZMAN JOHN FABIAN</v>
      </c>
      <c r="M86" s="19"/>
      <c r="N86" s="19"/>
      <c r="O86" s="20"/>
      <c r="P86" s="18" t="str" cm="1">
        <f t="array" ref="P86">IF(O86="","",_xlfn.XLOOKUP(O86,$A$20:$A$20,$F$20:$F$20,""))</f>
        <v/>
      </c>
      <c r="Q86" s="18"/>
      <c r="R86" s="22"/>
      <c r="S86" s="18">
        <f>_xlfn.XLOOKUP(I86,'[1]Planta Est'!$K:$K,'[1]Planta Est'!$M:$M,0,0)</f>
        <v>0</v>
      </c>
    </row>
    <row r="87" spans="1:19" ht="25.5" customHeight="1" x14ac:dyDescent="0.2">
      <c r="A87" s="21"/>
      <c r="G87" s="12"/>
      <c r="H87" s="19">
        <v>68</v>
      </c>
      <c r="I87" s="20">
        <v>52124018</v>
      </c>
      <c r="J87" s="19">
        <v>407</v>
      </c>
      <c r="K87" s="19">
        <v>27</v>
      </c>
      <c r="L87" s="18" t="str">
        <f>_xlfn.XLOOKUP(I87,'[1]Planta Est'!$K:$K,'[1]Planta Est'!$L:$L,"",0)</f>
        <v>COMBARIZA MARTINEZ LIZETH</v>
      </c>
      <c r="M87" s="19"/>
      <c r="N87" s="19"/>
      <c r="O87" s="20"/>
      <c r="P87" s="18" t="str" cm="1">
        <f t="array" ref="P87">IF(O87="","",_xlfn.XLOOKUP(O87,$A$20:$A$20,$F$20:$F$20,""))</f>
        <v/>
      </c>
      <c r="Q87" s="18"/>
      <c r="R87" s="22"/>
      <c r="S87" s="18">
        <f>_xlfn.XLOOKUP(I87,'[1]Planta Est'!$K:$K,'[1]Planta Est'!$M:$M,0,0)</f>
        <v>0</v>
      </c>
    </row>
    <row r="88" spans="1:19" ht="25.5" customHeight="1" x14ac:dyDescent="0.2">
      <c r="A88" s="21"/>
      <c r="G88" s="12"/>
      <c r="H88" s="19">
        <v>69</v>
      </c>
      <c r="I88" s="20">
        <v>79491478</v>
      </c>
      <c r="J88" s="19">
        <v>407</v>
      </c>
      <c r="K88" s="19">
        <v>27</v>
      </c>
      <c r="L88" s="18" t="str">
        <f>_xlfn.XLOOKUP(I88,'[1]Planta Est'!$K:$K,'[1]Planta Est'!$L:$L,"",0)</f>
        <v>ALFONSO MORA MEYER FERNANDO</v>
      </c>
      <c r="M88" s="19"/>
      <c r="N88" s="19"/>
      <c r="O88" s="20"/>
      <c r="P88" s="18" t="str" cm="1">
        <f t="array" ref="P88">IF(O88="","",_xlfn.XLOOKUP(O88,$A$20:$A$20,$F$20:$F$20,""))</f>
        <v/>
      </c>
      <c r="Q88" s="18"/>
      <c r="R88" s="22"/>
      <c r="S88" s="18">
        <f>_xlfn.XLOOKUP(I88,'[1]Planta Est'!$K:$K,'[1]Planta Est'!$M:$M,0,0)</f>
        <v>0</v>
      </c>
    </row>
    <row r="89" spans="1:19" ht="25.5" customHeight="1" x14ac:dyDescent="0.2">
      <c r="A89" s="21"/>
      <c r="G89" s="12"/>
      <c r="H89" s="19">
        <v>70</v>
      </c>
      <c r="I89" s="20">
        <v>79636822</v>
      </c>
      <c r="J89" s="19">
        <v>407</v>
      </c>
      <c r="K89" s="19">
        <v>27</v>
      </c>
      <c r="L89" s="18" t="str">
        <f>_xlfn.XLOOKUP(I89,'[1]Planta Est'!$K:$K,'[1]Planta Est'!$L:$L,"",0)</f>
        <v>FLOREZ SUAREZ JUAN CARLOS</v>
      </c>
      <c r="M89" s="19"/>
      <c r="N89" s="19"/>
      <c r="O89" s="20"/>
      <c r="P89" s="18" t="str" cm="1">
        <f t="array" ref="P89">IF(O89="","",_xlfn.XLOOKUP(O89,$A$20:$A$20,$F$20:$F$20,""))</f>
        <v/>
      </c>
      <c r="Q89" s="18"/>
      <c r="R89" s="22"/>
      <c r="S89" s="18">
        <f>_xlfn.XLOOKUP(I89,'[1]Planta Est'!$K:$K,'[1]Planta Est'!$M:$M,0,0)</f>
        <v>0</v>
      </c>
    </row>
    <row r="90" spans="1:19" ht="25.5" customHeight="1" x14ac:dyDescent="0.2">
      <c r="A90" s="21"/>
      <c r="G90" s="12"/>
      <c r="H90" s="19">
        <v>71</v>
      </c>
      <c r="I90" s="20">
        <v>79695399</v>
      </c>
      <c r="J90" s="19">
        <v>407</v>
      </c>
      <c r="K90" s="19">
        <v>27</v>
      </c>
      <c r="L90" s="18" t="str">
        <f>_xlfn.XLOOKUP(I90,'[1]Planta Est'!$K:$K,'[1]Planta Est'!$L:$L,"",0)</f>
        <v>ORJUELA VELASQUEZ JOSE STEBENS</v>
      </c>
      <c r="M90" s="19"/>
      <c r="N90" s="19"/>
      <c r="O90" s="20"/>
      <c r="P90" s="18" t="str" cm="1">
        <f t="array" ref="P90">IF(O90="","",_xlfn.XLOOKUP(O90,$A$20:$A$20,$F$20:$F$20,""))</f>
        <v/>
      </c>
      <c r="Q90" s="18"/>
      <c r="R90" s="22"/>
      <c r="S90" s="18">
        <f>_xlfn.XLOOKUP(I90,'[1]Planta Est'!$K:$K,'[1]Planta Est'!$M:$M,0,0)</f>
        <v>0</v>
      </c>
    </row>
    <row r="91" spans="1:19" ht="25.5" customHeight="1" x14ac:dyDescent="0.2">
      <c r="A91" s="21"/>
      <c r="G91" s="12"/>
      <c r="H91" s="19">
        <v>72</v>
      </c>
      <c r="I91" s="20">
        <v>52135919</v>
      </c>
      <c r="J91" s="19">
        <v>407</v>
      </c>
      <c r="K91" s="19">
        <v>27</v>
      </c>
      <c r="L91" s="18" t="str">
        <f>_xlfn.XLOOKUP(I91,'[1]Planta Est'!$K:$K,'[1]Planta Est'!$L:$L,"",0)</f>
        <v>BIELOSTOTZKY SILVA KATHERINE</v>
      </c>
      <c r="M91" s="19"/>
      <c r="N91" s="19"/>
      <c r="O91" s="20"/>
      <c r="P91" s="18" t="str" cm="1">
        <f t="array" ref="P91">IF(O91="","",_xlfn.XLOOKUP(O91,$A$20:$A$20,$F$20:$F$20,""))</f>
        <v/>
      </c>
      <c r="Q91" s="18"/>
      <c r="R91" s="22"/>
      <c r="S91" s="18">
        <f>_xlfn.XLOOKUP(I91,'[1]Planta Est'!$K:$K,'[1]Planta Est'!$M:$M,0,0)</f>
        <v>0</v>
      </c>
    </row>
    <row r="92" spans="1:19" ht="25.5" customHeight="1" x14ac:dyDescent="0.2">
      <c r="A92" s="21"/>
      <c r="G92" s="12"/>
      <c r="H92" s="19">
        <v>73</v>
      </c>
      <c r="I92" s="20">
        <v>52309656</v>
      </c>
      <c r="J92" s="19">
        <v>407</v>
      </c>
      <c r="K92" s="19">
        <v>27</v>
      </c>
      <c r="L92" s="18" t="str">
        <f>_xlfn.XLOOKUP(I92,'[1]Planta Est'!$K:$K,'[1]Planta Est'!$L:$L,"",0)</f>
        <v>HERRERA SABOGAL SANDRA GERTRUDIS</v>
      </c>
      <c r="M92" s="19"/>
      <c r="N92" s="19"/>
      <c r="O92" s="20"/>
      <c r="P92" s="18" t="str" cm="1">
        <f t="array" ref="P92">IF(O92="","",_xlfn.XLOOKUP(O92,$A$20:$A$20,$F$20:$F$20,""))</f>
        <v/>
      </c>
      <c r="Q92" s="18"/>
      <c r="R92" s="22"/>
      <c r="S92" s="18">
        <f>_xlfn.XLOOKUP(I92,'[1]Planta Est'!$K:$K,'[1]Planta Est'!$M:$M,0,0)</f>
        <v>0</v>
      </c>
    </row>
    <row r="93" spans="1:19" ht="25.5" customHeight="1" x14ac:dyDescent="0.2">
      <c r="A93" s="21"/>
      <c r="G93" s="12"/>
      <c r="H93" s="19">
        <v>74</v>
      </c>
      <c r="I93" s="20">
        <v>1016029999</v>
      </c>
      <c r="J93" s="19">
        <v>440</v>
      </c>
      <c r="K93" s="19">
        <v>27</v>
      </c>
      <c r="L93" s="18" t="str">
        <f>_xlfn.XLOOKUP(I93,'[1]Planta Est'!$K:$K,'[1]Planta Est'!$L:$L,"",0)</f>
        <v>JIMENEZ ROJAS YURI NATHALY</v>
      </c>
      <c r="M93" s="19"/>
      <c r="N93" s="19"/>
      <c r="O93" s="20"/>
      <c r="P93" s="18" t="str" cm="1">
        <f t="array" ref="P93">IF(O93="","",_xlfn.XLOOKUP(O93,$A$20:$A$20,$F$20:$F$20,""))</f>
        <v/>
      </c>
      <c r="Q93" s="18"/>
      <c r="R93" s="22"/>
      <c r="S93" s="18">
        <f>_xlfn.XLOOKUP(I93,'[1]Planta Est'!$K:$K,'[1]Planta Est'!$M:$M,0,0)</f>
        <v>0</v>
      </c>
    </row>
    <row r="94" spans="1:19" ht="25.5" customHeight="1" x14ac:dyDescent="0.2">
      <c r="A94" s="21"/>
      <c r="G94" s="12"/>
      <c r="H94" s="19">
        <v>75</v>
      </c>
      <c r="I94" s="20">
        <v>1024474684</v>
      </c>
      <c r="J94" s="19">
        <v>407</v>
      </c>
      <c r="K94" s="19">
        <v>27</v>
      </c>
      <c r="L94" s="18" t="str">
        <f>_xlfn.XLOOKUP(I94,'[1]Planta Est'!$K:$K,'[1]Planta Est'!$L:$L,"",0)</f>
        <v>PULIDO SORIANO YENNI ANDREA</v>
      </c>
      <c r="M94" s="19"/>
      <c r="N94" s="19"/>
      <c r="O94" s="20"/>
      <c r="P94" s="18" t="str" cm="1">
        <f t="array" ref="P94">IF(O94="","",_xlfn.XLOOKUP(O94,$A$20:$A$20,$F$20:$F$20,""))</f>
        <v/>
      </c>
      <c r="Q94" s="18"/>
      <c r="R94" s="22"/>
      <c r="S94" s="18">
        <f>_xlfn.XLOOKUP(I94,'[1]Planta Est'!$K:$K,'[1]Planta Est'!$M:$M,0,0)</f>
        <v>0</v>
      </c>
    </row>
    <row r="95" spans="1:19" ht="25.5" customHeight="1" x14ac:dyDescent="0.2">
      <c r="A95" s="21"/>
      <c r="G95" s="12"/>
      <c r="H95" s="19">
        <v>76</v>
      </c>
      <c r="I95" s="20">
        <v>79203034</v>
      </c>
      <c r="J95" s="19">
        <v>407</v>
      </c>
      <c r="K95" s="19">
        <v>27</v>
      </c>
      <c r="L95" s="18" t="str">
        <f>_xlfn.XLOOKUP(I95,'[1]Planta Est'!$K:$K,'[1]Planta Est'!$L:$L,"",0)</f>
        <v>AGUILAR OVIEDO PEDRO ARTURO</v>
      </c>
      <c r="M95" s="19"/>
      <c r="N95" s="19"/>
      <c r="O95" s="20"/>
      <c r="P95" s="18" t="str" cm="1">
        <f t="array" ref="P95">IF(O95="","",_xlfn.XLOOKUP(O95,$A$20:$A$20,$F$20:$F$20,""))</f>
        <v/>
      </c>
      <c r="Q95" s="18"/>
      <c r="R95" s="22"/>
      <c r="S95" s="18">
        <f>_xlfn.XLOOKUP(I95,'[1]Planta Est'!$K:$K,'[1]Planta Est'!$M:$M,0,0)</f>
        <v>0</v>
      </c>
    </row>
    <row r="99" spans="1:6" ht="39.950000000000003" customHeight="1" x14ac:dyDescent="0.2">
      <c r="A99" s="3" t="s">
        <v>40</v>
      </c>
      <c r="B99" s="3"/>
      <c r="C99" s="3"/>
      <c r="D99" s="3"/>
      <c r="E99" s="3"/>
      <c r="F99" s="3"/>
    </row>
  </sheetData>
  <mergeCells count="27">
    <mergeCell ref="J19:K19"/>
    <mergeCell ref="A99:F99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95">
    <cfRule type="duplicateValues" dxfId="1" priority="1"/>
  </conditionalFormatting>
  <conditionalFormatting sqref="M20:O95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95" xr:uid="{62202787-0935-4126-80F4-8E7143A0B084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2026-09-22T22:37:26Z</dcterms:created>
  <dcterms:modified xsi:type="dcterms:W3CDTF">2026-09-22T22:37:29Z</dcterms:modified>
</cp:coreProperties>
</file>