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AD9EBE60-DF0D-476C-A143-ECFC8D921280}" xr6:coauthVersionLast="47" xr6:coauthVersionMax="47" xr10:uidLastSave="{00000000-0000-0000-0000-000000000000}"/>
  <bookViews>
    <workbookView xWindow="-120" yWindow="-120" windowWidth="38640" windowHeight="21120" xr2:uid="{4948F8D6-F3B8-45FD-9E63-35E5735737C6}"/>
  </bookViews>
  <sheets>
    <sheet name="Grupo 2"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L20" i="1"/>
  <c r="L21" i="1"/>
  <c r="L22" i="1"/>
  <c r="L23" i="1"/>
  <c r="L24" i="1"/>
  <c r="L25" i="1"/>
  <c r="L26" i="1"/>
  <c r="L27" i="1"/>
  <c r="L28" i="1"/>
  <c r="L29" i="1"/>
  <c r="L30" i="1"/>
  <c r="L31" i="1"/>
  <c r="L32" i="1"/>
  <c r="L33" i="1"/>
  <c r="L34" i="1"/>
  <c r="L35" i="1"/>
  <c r="L36" i="1"/>
  <c r="L37" i="1"/>
  <c r="P20" i="1" a="1"/>
  <c r="P20" i="1"/>
  <c r="P21" i="1" a="1"/>
  <c r="P21" i="1"/>
  <c r="P22" i="1" a="1"/>
  <c r="P22" i="1"/>
  <c r="P23" i="1" a="1"/>
  <c r="P23" i="1"/>
  <c r="P24" i="1" a="1"/>
  <c r="P24" i="1"/>
  <c r="P25" i="1" a="1"/>
  <c r="P25" i="1"/>
  <c r="P26" i="1" a="1"/>
  <c r="P26" i="1"/>
  <c r="P27" i="1" a="1"/>
  <c r="P27" i="1"/>
  <c r="P28" i="1" a="1"/>
  <c r="P28" i="1"/>
  <c r="P29" i="1" a="1"/>
  <c r="P29" i="1" s="1"/>
  <c r="P30" i="1" a="1"/>
  <c r="P30" i="1"/>
  <c r="P31" i="1" a="1"/>
  <c r="P31" i="1"/>
  <c r="P32" i="1" a="1"/>
  <c r="P32" i="1"/>
  <c r="P33" i="1" a="1"/>
  <c r="P33" i="1"/>
  <c r="P34" i="1" a="1"/>
  <c r="P34" i="1"/>
  <c r="P35" i="1" a="1"/>
  <c r="P35" i="1"/>
  <c r="P36" i="1" a="1"/>
  <c r="P36" i="1" s="1"/>
  <c r="P37" i="1" a="1"/>
  <c r="P3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<sst xmlns="http://schemas.openxmlformats.org/spreadsheetml/2006/main" count="43" uniqueCount="41">
  <si>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</si>
  <si>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</si>
  <si>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</si>
  <si>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2 )</t>
  </si>
  <si>
    <t>Código Encargo</t>
  </si>
  <si>
    <t>Grado Encargo</t>
  </si>
  <si>
    <t>Nivel Jerárquico Encargo</t>
  </si>
  <si>
    <t>Profesional</t>
  </si>
  <si>
    <t>Denominación Encargo</t>
  </si>
  <si>
    <t>Profesional Especializado</t>
  </si>
  <si>
    <t>Ubicación Encargo</t>
  </si>
  <si>
    <t>OFICINA CONTROL DISCIPLINARIO INSTRUCCION</t>
  </si>
  <si>
    <t>Ocurrencias</t>
  </si>
  <si>
    <t>Propósito</t>
  </si>
  <si>
    <t>Asesorar en materia disciplinaria, a las dependencias de la Entidad que lo requieran y organizar, controlar, adelantar y evaluar las investigaciones disciplinarias por faltas en que incurran los servidores públicos de la SED, de conformidad con la normatividad en la materia.</t>
  </si>
  <si>
    <t>Funciones</t>
  </si>
  <si>
    <t>1.	Evaluar las investigaciones disciplinarias por faltas en que incurran los funcionarios de la SED, teniendo en cuenta los puntos claves de control de legalidad de las mismas y la observancia del debido proceso.
2.	Hacer seguimiento al avance de los procesos disciplinarios asignados a la oficina, elaborar los informes respectivos de los procesos disciplinarios y proponer los planes de acción a seguir en caso de existir incumplimientos o retrasos.
3.	Analizar las quejas relacionadas con el personal docente y administrativo para determinar si hay o no mérito para adelantar un proceso disciplinario.
4.	Revisar las actuaciones (autos de fondo hasta la formulación de pliego de cargos.) y presentar para revisión y firma del jefe de la Oficina de Control Disciplinario Instrucción.
5.	Revisar los informes de los procesos disciplinarios adelantados hasta la formulación de cargos, con todas las piezas procesales que lo componen a la Oficina de Control Disciplinario- Juzgamiento. 
6.	Generar los indicadores establecidos para el control de cumplimiento de los procesos a su cargo dentro de los parámetros establecidos.
7.	Apoyar el seguimiento de los planes, programas y proyectos propios de la Oficina. Difundir a través de seminarios o cursos el contenido y aplicación de las normas disciplinarias, cuando el jefe de la Oficina así lo disponga.
8.	Las demás que le sean asignadas y que correspondan a la naturaleza de la dependencia.</t>
  </si>
  <si>
    <t>Educación Requerida</t>
  </si>
  <si>
    <t>Título profesional en Disciplina académica en:  Derecho del NBC en Derecho y Afines.  Tarjeta o matrícula profesional en los casos reglamentados por la Ley.  Título de posgrado</t>
  </si>
  <si>
    <t>Experiencia Requerida</t>
  </si>
  <si>
    <t xml:space="preserve">Setenta y dos (72)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</si>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</sst>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79485979-1F86-4288-B155-0142E0216A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63500"/>
          <a:ext cx="1701800" cy="63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CE23C-0035-461B-ADCE-1612AA250FEE}">
  <dimension ref="A1:S41"/>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46287</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222</v>
      </c>
      <c r="D7" s="8"/>
      <c r="E7" s="8"/>
      <c r="F7" s="8"/>
      <c r="G7" s="8"/>
      <c r="H7" s="8"/>
      <c r="I7" s="8"/>
      <c r="J7" s="8"/>
      <c r="K7" s="8"/>
      <c r="L7" s="8"/>
      <c r="M7" s="8"/>
      <c r="N7" s="8"/>
      <c r="O7" s="8"/>
      <c r="P7" s="8"/>
      <c r="Q7" s="8"/>
      <c r="R7" s="8"/>
      <c r="S7" s="8"/>
    </row>
    <row r="8" spans="1:19" ht="15.75" customHeight="1" x14ac:dyDescent="0.2">
      <c r="A8" s="7" t="s">
        <v>5</v>
      </c>
      <c r="B8" s="7"/>
      <c r="C8" s="8">
        <v>27</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101</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0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101</v>
      </c>
      <c r="B20" s="19" t="s">
        <v>7</v>
      </c>
      <c r="C20" s="19">
        <v>222</v>
      </c>
      <c r="D20" s="19">
        <v>27</v>
      </c>
      <c r="E20" s="18" t="str">
        <f>_xlfn.XLOOKUP(A20,'[1]Planta Est'!$A:$A,'[1]Planta Est'!$V:$V,"",0)</f>
        <v>Perfil Único</v>
      </c>
      <c r="F20" s="18" t="s">
        <v>11</v>
      </c>
      <c r="G20" s="12"/>
      <c r="H20" s="19">
        <v>1</v>
      </c>
      <c r="I20" s="20">
        <v>9535547</v>
      </c>
      <c r="J20" s="19">
        <v>222</v>
      </c>
      <c r="K20" s="19">
        <v>24</v>
      </c>
      <c r="L20" s="18" t="str">
        <f>_xlfn.XLOOKUP(I20,'[1]Planta Est'!$K:$K,'[1]Planta Est'!$L:$L,"",0)</f>
        <v>AVENDAÑO BRICEÑO ALVARO</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79293512</v>
      </c>
      <c r="J21" s="19">
        <v>222</v>
      </c>
      <c r="K21" s="19">
        <v>24</v>
      </c>
      <c r="L21" s="18" t="str">
        <f>_xlfn.XLOOKUP(I21,'[1]Planta Est'!$K:$K,'[1]Planta Est'!$L:$L,"",0)</f>
        <v>GONZALEZ REYES JOSUE ESTEBAN</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20700005</v>
      </c>
      <c r="J22" s="19">
        <v>222</v>
      </c>
      <c r="K22" s="19">
        <v>21</v>
      </c>
      <c r="L22" s="18" t="str">
        <f>_xlfn.XLOOKUP(I22,'[1]Planta Est'!$K:$K,'[1]Planta Est'!$L:$L,"",0)</f>
        <v>BARACALDO AREVALO MARLEN</v>
      </c>
      <c r="M22" s="19"/>
      <c r="N22" s="19"/>
      <c r="O22" s="20"/>
      <c r="P22" s="18" t="str" cm="1">
        <f t="array" ref="P22">IF(O22="","",_xlfn.XLOOKUP(O22,$A$20:$A$20,$F$20:$F$20,""))</f>
        <v/>
      </c>
      <c r="Q22" s="18"/>
      <c r="R22" s="22"/>
      <c r="S22" s="18" t="str">
        <f>_xlfn.XLOOKUP(I22,'[1]Planta Est'!$K:$K,'[1]Planta Est'!$M:$M,0,0)</f>
        <v>Encargo</v>
      </c>
    </row>
    <row r="23" spans="1:19" ht="25.5" customHeight="1" x14ac:dyDescent="0.2">
      <c r="A23" s="21"/>
      <c r="G23" s="12"/>
      <c r="H23" s="19">
        <v>4</v>
      </c>
      <c r="I23" s="20">
        <v>63492300</v>
      </c>
      <c r="J23" s="19">
        <v>222</v>
      </c>
      <c r="K23" s="19">
        <v>21</v>
      </c>
      <c r="L23" s="18" t="str">
        <f>_xlfn.XLOOKUP(I23,'[1]Planta Est'!$K:$K,'[1]Planta Est'!$L:$L,"",0)</f>
        <v>DIAZ MATEUS LYDA MARIA</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79753329</v>
      </c>
      <c r="J24" s="19">
        <v>222</v>
      </c>
      <c r="K24" s="19">
        <v>21</v>
      </c>
      <c r="L24" s="18" t="str">
        <f>_xlfn.XLOOKUP(I24,'[1]Planta Est'!$K:$K,'[1]Planta Est'!$L:$L,"",0)</f>
        <v>GALVIS PARADA JOSE</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55189893</v>
      </c>
      <c r="J25" s="19">
        <v>222</v>
      </c>
      <c r="K25" s="19">
        <v>21</v>
      </c>
      <c r="L25" s="18" t="str">
        <f>_xlfn.XLOOKUP(I25,'[1]Planta Est'!$K:$K,'[1]Planta Est'!$L:$L,"",0)</f>
        <v>LOSADA CERQUERA CLAUDIA PATRICIA</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65775055</v>
      </c>
      <c r="J26" s="19">
        <v>222</v>
      </c>
      <c r="K26" s="19">
        <v>21</v>
      </c>
      <c r="L26" s="18" t="str">
        <f>_xlfn.XLOOKUP(I26,'[1]Planta Est'!$K:$K,'[1]Planta Est'!$L:$L,"",0)</f>
        <v>CASTIBLANCO ROMERO CELINA YASMIN</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1010160321</v>
      </c>
      <c r="J27" s="19">
        <v>222</v>
      </c>
      <c r="K27" s="19">
        <v>21</v>
      </c>
      <c r="L27" s="18" t="str">
        <f>_xlfn.XLOOKUP(I27,'[1]Planta Est'!$K:$K,'[1]Planta Est'!$L:$L,"",0)</f>
        <v>MEDINA GOMEZ JORGE EDWIN</v>
      </c>
      <c r="M27" s="19"/>
      <c r="N27" s="19"/>
      <c r="O27" s="20"/>
      <c r="P27" s="18" t="str" cm="1">
        <f t="array" ref="P27">IF(O27="","",_xlfn.XLOOKUP(O27,$A$20:$A$20,$F$20:$F$20,""))</f>
        <v/>
      </c>
      <c r="Q27" s="18"/>
      <c r="R27" s="22"/>
      <c r="S27" s="18">
        <f>_xlfn.XLOOKUP(I27,'[1]Planta Est'!$K:$K,'[1]Planta Est'!$M:$M,0,0)</f>
        <v>0</v>
      </c>
    </row>
    <row r="28" spans="1:19" ht="25.5" customHeight="1" x14ac:dyDescent="0.2">
      <c r="A28" s="21"/>
      <c r="G28" s="12"/>
      <c r="H28" s="19">
        <v>9</v>
      </c>
      <c r="I28" s="20">
        <v>79372032</v>
      </c>
      <c r="J28" s="19">
        <v>222</v>
      </c>
      <c r="K28" s="19">
        <v>21</v>
      </c>
      <c r="L28" s="18" t="str">
        <f>_xlfn.XLOOKUP(I28,'[1]Planta Est'!$K:$K,'[1]Planta Est'!$L:$L,"",0)</f>
        <v>CAMARGO SANTANA MARIO</v>
      </c>
      <c r="M28" s="19"/>
      <c r="N28" s="19"/>
      <c r="O28" s="20"/>
      <c r="P28" s="18" t="str" cm="1">
        <f t="array" ref="P28">IF(O28="","",_xlfn.XLOOKUP(O28,$A$20:$A$20,$F$20:$F$20,""))</f>
        <v/>
      </c>
      <c r="Q28" s="18"/>
      <c r="R28" s="22"/>
      <c r="S28" s="18">
        <f>_xlfn.XLOOKUP(I28,'[1]Planta Est'!$K:$K,'[1]Planta Est'!$M:$M,0,0)</f>
        <v>0</v>
      </c>
    </row>
    <row r="29" spans="1:19" ht="25.5" customHeight="1" x14ac:dyDescent="0.2">
      <c r="A29" s="21"/>
      <c r="G29" s="12"/>
      <c r="H29" s="19">
        <v>10</v>
      </c>
      <c r="I29" s="20">
        <v>93285239</v>
      </c>
      <c r="J29" s="19">
        <v>219</v>
      </c>
      <c r="K29" s="19">
        <v>18</v>
      </c>
      <c r="L29" s="18" t="str">
        <f>_xlfn.XLOOKUP(I29,'[1]Planta Est'!$K:$K,'[1]Planta Est'!$L:$L,"",0)</f>
        <v>BETANCOURTH CARDOZO HECTOR</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52113375</v>
      </c>
      <c r="J30" s="19">
        <v>219</v>
      </c>
      <c r="K30" s="19">
        <v>18</v>
      </c>
      <c r="L30" s="18" t="str">
        <f>_xlfn.XLOOKUP(I30,'[1]Planta Est'!$K:$K,'[1]Planta Est'!$L:$L,"",0)</f>
        <v>CORTES CASTELLANOS LUZ ELENA</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46666323</v>
      </c>
      <c r="J31" s="19">
        <v>219</v>
      </c>
      <c r="K31" s="19">
        <v>18</v>
      </c>
      <c r="L31" s="18" t="str">
        <f>_xlfn.XLOOKUP(I31,'[1]Planta Est'!$K:$K,'[1]Planta Est'!$L:$L,"",0)</f>
        <v>CUBIDES CACERES ALBA DEL PILAR</v>
      </c>
      <c r="M31" s="19"/>
      <c r="N31" s="19"/>
      <c r="O31" s="20"/>
      <c r="P31" s="18" t="str" cm="1">
        <f t="array" ref="P31">IF(O31="","",_xlfn.XLOOKUP(O31,$A$20:$A$20,$F$20:$F$20,""))</f>
        <v/>
      </c>
      <c r="Q31" s="18"/>
      <c r="R31" s="22"/>
      <c r="S31" s="18">
        <f>_xlfn.XLOOKUP(I31,'[1]Planta Est'!$K:$K,'[1]Planta Est'!$M:$M,0,0)</f>
        <v>0</v>
      </c>
    </row>
    <row r="32" spans="1:19" ht="25.5" customHeight="1" x14ac:dyDescent="0.2">
      <c r="A32" s="21"/>
      <c r="G32" s="12"/>
      <c r="H32" s="19">
        <v>13</v>
      </c>
      <c r="I32" s="20">
        <v>23508587</v>
      </c>
      <c r="J32" s="19">
        <v>219</v>
      </c>
      <c r="K32" s="19">
        <v>18</v>
      </c>
      <c r="L32" s="18" t="str">
        <f>_xlfn.XLOOKUP(I32,'[1]Planta Est'!$K:$K,'[1]Planta Est'!$L:$L,"",0)</f>
        <v>DUARTE PACHECO HARLEM ISABEL</v>
      </c>
      <c r="M32" s="19"/>
      <c r="N32" s="19"/>
      <c r="O32" s="20"/>
      <c r="P32" s="18" t="str" cm="1">
        <f t="array" ref="P32">IF(O32="","",_xlfn.XLOOKUP(O32,$A$20:$A$20,$F$20:$F$20,""))</f>
        <v/>
      </c>
      <c r="Q32" s="18"/>
      <c r="R32" s="22"/>
      <c r="S32" s="18" t="str">
        <f>_xlfn.XLOOKUP(I32,'[1]Planta Est'!$K:$K,'[1]Planta Est'!$M:$M,0,0)</f>
        <v>Encargo</v>
      </c>
    </row>
    <row r="33" spans="1:19" ht="25.5" customHeight="1" x14ac:dyDescent="0.2">
      <c r="A33" s="21"/>
      <c r="G33" s="12"/>
      <c r="H33" s="19">
        <v>14</v>
      </c>
      <c r="I33" s="20">
        <v>45514923</v>
      </c>
      <c r="J33" s="19">
        <v>219</v>
      </c>
      <c r="K33" s="19">
        <v>18</v>
      </c>
      <c r="L33" s="18" t="str">
        <f>_xlfn.XLOOKUP(I33,'[1]Planta Est'!$K:$K,'[1]Planta Est'!$L:$L,"",0)</f>
        <v>HERRERA HERNANDEZ MERLYS DEL CARMEN</v>
      </c>
      <c r="M33" s="19"/>
      <c r="N33" s="19"/>
      <c r="O33" s="20"/>
      <c r="P33" s="18" t="str" cm="1">
        <f t="array" ref="P33">IF(O33="","",_xlfn.XLOOKUP(O33,$A$20:$A$20,$F$20:$F$20,""))</f>
        <v/>
      </c>
      <c r="Q33" s="18"/>
      <c r="R33" s="22"/>
      <c r="S33" s="18" t="str">
        <f>_xlfn.XLOOKUP(I33,'[1]Planta Est'!$K:$K,'[1]Planta Est'!$M:$M,0,0)</f>
        <v>Encargo</v>
      </c>
    </row>
    <row r="34" spans="1:19" ht="25.5" customHeight="1" x14ac:dyDescent="0.2">
      <c r="A34" s="21"/>
      <c r="G34" s="12"/>
      <c r="H34" s="19">
        <v>15</v>
      </c>
      <c r="I34" s="20">
        <v>52171306</v>
      </c>
      <c r="J34" s="19">
        <v>219</v>
      </c>
      <c r="K34" s="19">
        <v>18</v>
      </c>
      <c r="L34" s="18" t="str">
        <f>_xlfn.XLOOKUP(I34,'[1]Planta Est'!$K:$K,'[1]Planta Est'!$L:$L,"",0)</f>
        <v>BAQUERO CORDOBA SANDRA YAZMIN</v>
      </c>
      <c r="M34" s="19"/>
      <c r="N34" s="19"/>
      <c r="O34" s="20"/>
      <c r="P34" s="18" t="str" cm="1">
        <f t="array" ref="P34">IF(O34="","",_xlfn.XLOOKUP(O34,$A$20:$A$20,$F$20:$F$20,""))</f>
        <v/>
      </c>
      <c r="Q34" s="18"/>
      <c r="R34" s="22"/>
      <c r="S34" s="18">
        <f>_xlfn.XLOOKUP(I34,'[1]Planta Est'!$K:$K,'[1]Planta Est'!$M:$M,0,0)</f>
        <v>0</v>
      </c>
    </row>
    <row r="35" spans="1:19" ht="25.5" customHeight="1" x14ac:dyDescent="0.2">
      <c r="A35" s="21"/>
      <c r="G35" s="12"/>
      <c r="H35" s="19">
        <v>16</v>
      </c>
      <c r="I35" s="20">
        <v>52476074</v>
      </c>
      <c r="J35" s="19">
        <v>219</v>
      </c>
      <c r="K35" s="19">
        <v>18</v>
      </c>
      <c r="L35" s="18" t="str">
        <f>_xlfn.XLOOKUP(I35,'[1]Planta Est'!$K:$K,'[1]Planta Est'!$L:$L,"",0)</f>
        <v>DUARTE DIAZ MARIA VICTORIA</v>
      </c>
      <c r="M35" s="19"/>
      <c r="N35" s="19"/>
      <c r="O35" s="20"/>
      <c r="P35" s="18" t="str" cm="1">
        <f t="array" ref="P35">IF(O35="","",_xlfn.XLOOKUP(O35,$A$20:$A$20,$F$20:$F$20,""))</f>
        <v/>
      </c>
      <c r="Q35" s="18"/>
      <c r="R35" s="22"/>
      <c r="S35" s="18">
        <f>_xlfn.XLOOKUP(I35,'[1]Planta Est'!$K:$K,'[1]Planta Est'!$M:$M,0,0)</f>
        <v>0</v>
      </c>
    </row>
    <row r="36" spans="1:19" ht="25.5" customHeight="1" x14ac:dyDescent="0.2">
      <c r="A36" s="21"/>
      <c r="G36" s="12"/>
      <c r="H36" s="19">
        <v>17</v>
      </c>
      <c r="I36" s="20">
        <v>79188920</v>
      </c>
      <c r="J36" s="19">
        <v>219</v>
      </c>
      <c r="K36" s="19">
        <v>18</v>
      </c>
      <c r="L36" s="18" t="str">
        <f>_xlfn.XLOOKUP(I36,'[1]Planta Est'!$K:$K,'[1]Planta Est'!$L:$L,"",0)</f>
        <v>ALZATE ARCINIEGAS ALEXANDER</v>
      </c>
      <c r="M36" s="19"/>
      <c r="N36" s="19"/>
      <c r="O36" s="20"/>
      <c r="P36" s="18" t="str" cm="1">
        <f t="array" ref="P36">IF(O36="","",_xlfn.XLOOKUP(O36,$A$20:$A$20,$F$20:$F$20,""))</f>
        <v/>
      </c>
      <c r="Q36" s="18"/>
      <c r="R36" s="22"/>
      <c r="S36" s="18">
        <f>_xlfn.XLOOKUP(I36,'[1]Planta Est'!$K:$K,'[1]Planta Est'!$M:$M,0,0)</f>
        <v>0</v>
      </c>
    </row>
    <row r="37" spans="1:19" ht="25.5" customHeight="1" x14ac:dyDescent="0.2">
      <c r="A37" s="21"/>
      <c r="G37" s="12"/>
      <c r="H37" s="19">
        <v>18</v>
      </c>
      <c r="I37" s="20">
        <v>80851935</v>
      </c>
      <c r="J37" s="19">
        <v>219</v>
      </c>
      <c r="K37" s="19">
        <v>7</v>
      </c>
      <c r="L37" s="18" t="str">
        <f>_xlfn.XLOOKUP(I37,'[1]Planta Est'!$K:$K,'[1]Planta Est'!$L:$L,"",0)</f>
        <v>PEÑA OSPINO ALBERTO MIGUEL</v>
      </c>
      <c r="M37" s="19"/>
      <c r="N37" s="19"/>
      <c r="O37" s="20"/>
      <c r="P37" s="18" t="str" cm="1">
        <f t="array" ref="P37">IF(O37="","",_xlfn.XLOOKUP(O37,$A$20:$A$20,$F$20:$F$20,""))</f>
        <v/>
      </c>
      <c r="Q37" s="18"/>
      <c r="R37" s="22"/>
      <c r="S37" s="18">
        <f>_xlfn.XLOOKUP(I37,'[1]Planta Est'!$K:$K,'[1]Planta Est'!$M:$M,0,0)</f>
        <v>0</v>
      </c>
    </row>
    <row r="41" spans="1:19" ht="39.950000000000003" customHeight="1" x14ac:dyDescent="0.2">
      <c r="A41" s="3" t="s">
        <v>40</v>
      </c>
      <c r="B41" s="3"/>
      <c r="C41" s="3"/>
      <c r="D41" s="3"/>
      <c r="E41" s="3"/>
      <c r="F41" s="3"/>
    </row>
  </sheetData>
  <mergeCells count="27">
    <mergeCell ref="J19:K19"/>
    <mergeCell ref="A41:F41"/>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7">
    <cfRule type="duplicateValues" dxfId="1" priority="1"/>
  </conditionalFormatting>
  <conditionalFormatting sqref="M20:O37">
    <cfRule type="expression" dxfId="0" priority="2" stopIfTrue="1">
      <formula>$L20&lt;&gt;""</formula>
    </cfRule>
  </conditionalFormatting>
  <dataValidations count="1">
    <dataValidation type="list" allowBlank="1" showInputMessage="1" showErrorMessage="1" sqref="M20:N37" xr:uid="{7F51D772-3A10-4F1D-A06E-0A637E995920}">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2026-09-22T22:34:49Z</dcterms:created>
  <dcterms:modified xsi:type="dcterms:W3CDTF">2026-09-22T22:34:52Z</dcterms:modified>
</cp:coreProperties>
</file>