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8CE6B9E5-8E33-4BC6-8552-45F884458FAB}" xr6:coauthVersionLast="47" xr6:coauthVersionMax="47" xr10:uidLastSave="{00000000-0000-0000-0000-000000000000}"/>
  <bookViews>
    <workbookView xWindow="-120" yWindow="-120" windowWidth="38640" windowHeight="21120" xr2:uid="{D8A8DD16-5046-4199-9AF2-39F7FF88EBD7}"/>
  </bookViews>
  <sheets>
    <sheet name="Grupo 19"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E21"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alcChain>
</file>

<file path=xl/sharedStrings.xml><?xml version="1.0" encoding="utf-8"?>
<sst xmlns="http://schemas.openxmlformats.org/spreadsheetml/2006/main" count="46" uniqueCount="42">
  <si>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</si>
  <si>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</si>
  <si>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</si>
  <si>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19 )</t>
  </si>
  <si>
    <t>Código Encargo</t>
  </si>
  <si>
    <t>Grado Encargo</t>
  </si>
  <si>
    <t>Nivel Jerárquico Encargo</t>
  </si>
  <si>
    <t>Profesional</t>
  </si>
  <si>
    <t>Denominación Encargo</t>
  </si>
  <si>
    <t>Profesional Universitario</t>
  </si>
  <si>
    <t>Ubicación Encargo</t>
  </si>
  <si>
    <t>OFICINA DE APOYO PRECONTRACTUAL</t>
  </si>
  <si>
    <t>Ocurrencias</t>
  </si>
  <si>
    <t>266, 267</t>
  </si>
  <si>
    <t>Propósito</t>
  </si>
  <si>
    <t>Analizar, verificar y realizar los trámites asignados respecto a la gestión de los procesos contractuales y de la Oficina de Apoyo precontractual de acuerdo con los procedimientos establecidos por la Entidad.</t>
  </si>
  <si>
    <t>Funciones</t>
  </si>
  <si>
    <t>1.	Recolectar, ordenar y verificar la información de la documentación soporte para el desarrollo de los Procesos de selección radicados ante la Oficina. 
2.	Elaborar los informes, conceptos y respuestas que se soliciten relacionados con la información generada de los procesos de selección y de la propia gestión de Oficina de Apoyo Precontractual requeridos por la ley y los entes de control.
3.	Desarrollar actividades de capacitación y transferencia de conocimientos en temas precontractuales dirigidos a funcionarios de la SED.
4.	Participar en el cumplimiento de las metas y objetivos fijados en la Oficina de Apoyo Precontractual.
5.	Coordinar la gestión de los bienes asociados al inventario a cargo de la Oficina de Apoyo precontractual.
6.	Apoyar la gestión y tramite de peticiones, consultas y requerimientos que presenten los Fondos de Servicios Educativos respecto de sus procesos de selección.
7.	Las demás que le sean asignadas por el superior inmediato de acuerdo con el nivel jerárquico y el propósito del empleo.</t>
  </si>
  <si>
    <t>Educación Requerida</t>
  </si>
  <si>
    <t xml:space="preserve">Título profesional en Disciplinas académicas de los NBC en:  Contaduría Pública;  Derecho y Afines;  Educación;  Administración;  Educación.   Tarjeta o matrícula profesional en los casos reglamentados por la Ley. </t>
  </si>
  <si>
    <t>Experiencia Requerida</t>
  </si>
  <si>
    <t xml:space="preserve">Treinta y tres (33)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</si>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</sst>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126DE6E3-1442-4CAE-BC99-5DCA41B15FBF}"/>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ADA6E-05F0-494A-AE02-2F82039267AA}">
  <dimension ref="A1:S79"/>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12</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t="s">
        <v>13</v>
      </c>
      <c r="D12" s="8"/>
      <c r="E12" s="8"/>
      <c r="F12" s="8"/>
      <c r="G12" s="8"/>
      <c r="H12" s="8"/>
      <c r="I12" s="8"/>
      <c r="J12" s="8"/>
      <c r="K12" s="8"/>
      <c r="L12" s="8"/>
      <c r="M12" s="8"/>
      <c r="N12" s="8"/>
      <c r="O12" s="8"/>
      <c r="P12" s="8"/>
      <c r="Q12" s="8"/>
      <c r="R12" s="8"/>
      <c r="S12" s="8"/>
    </row>
    <row r="13" spans="1:19" ht="15.75" customHeight="1" x14ac:dyDescent="0.2">
      <c r="A13" s="7" t="s">
        <v>14</v>
      </c>
      <c r="B13" s="7"/>
      <c r="C13" s="8" t="s">
        <v>15</v>
      </c>
      <c r="D13" s="8"/>
      <c r="E13" s="8"/>
      <c r="F13" s="8"/>
      <c r="G13" s="8"/>
      <c r="H13" s="8"/>
      <c r="I13" s="8"/>
      <c r="J13" s="8"/>
      <c r="K13" s="8"/>
      <c r="L13" s="8"/>
      <c r="M13" s="8"/>
      <c r="N13" s="8"/>
      <c r="O13" s="8"/>
      <c r="P13" s="8"/>
      <c r="Q13" s="8"/>
      <c r="R13" s="8"/>
      <c r="S13" s="8"/>
    </row>
    <row r="14" spans="1:19" ht="92.25" customHeight="1" x14ac:dyDescent="0.2">
      <c r="A14" s="7" t="s">
        <v>16</v>
      </c>
      <c r="B14" s="7"/>
      <c r="C14" s="8" t="s">
        <v>17</v>
      </c>
      <c r="D14" s="8"/>
      <c r="E14" s="8"/>
      <c r="F14" s="8"/>
      <c r="G14" s="8"/>
      <c r="H14" s="8"/>
      <c r="I14" s="8"/>
      <c r="J14" s="8"/>
      <c r="K14" s="8"/>
      <c r="L14" s="8"/>
      <c r="M14" s="8"/>
      <c r="N14" s="8"/>
      <c r="O14" s="8"/>
      <c r="P14" s="8"/>
      <c r="Q14" s="8"/>
      <c r="R14" s="8"/>
      <c r="S14" s="8"/>
    </row>
    <row r="15" spans="1:19" ht="15.75" customHeight="1" x14ac:dyDescent="0.2">
      <c r="A15" s="7" t="s">
        <v>18</v>
      </c>
      <c r="B15" s="7"/>
      <c r="C15" s="8" t="s">
        <v>19</v>
      </c>
      <c r="D15" s="8"/>
      <c r="E15" s="8"/>
      <c r="F15" s="8"/>
      <c r="G15" s="8"/>
      <c r="H15" s="8"/>
      <c r="I15" s="8"/>
      <c r="J15" s="8"/>
      <c r="K15" s="8"/>
      <c r="L15" s="8"/>
      <c r="M15" s="8"/>
      <c r="N15" s="8"/>
      <c r="O15" s="8"/>
      <c r="P15" s="8"/>
      <c r="Q15" s="8"/>
      <c r="R15" s="8"/>
      <c r="S15" s="8"/>
    </row>
    <row r="16" spans="1:19" ht="15.75" customHeight="1" x14ac:dyDescent="0.2">
      <c r="A16" s="7" t="s">
        <v>20</v>
      </c>
      <c r="B16" s="7"/>
      <c r="C16" s="8" t="s">
        <v>21</v>
      </c>
      <c r="D16" s="8"/>
      <c r="E16" s="8"/>
      <c r="F16" s="8"/>
      <c r="G16" s="8"/>
      <c r="H16" s="8"/>
      <c r="I16" s="8"/>
      <c r="J16" s="8"/>
      <c r="K16" s="8"/>
      <c r="L16" s="8"/>
      <c r="M16" s="8"/>
      <c r="N16" s="8"/>
      <c r="O16" s="8"/>
      <c r="P16" s="8"/>
      <c r="Q16" s="8"/>
      <c r="R16" s="8"/>
      <c r="S16" s="8"/>
    </row>
    <row r="18" spans="1:19" ht="25.5" customHeight="1" x14ac:dyDescent="0.2">
      <c r="A18" s="9" t="s">
        <v>22</v>
      </c>
      <c r="B18" s="9"/>
      <c r="C18" s="9"/>
      <c r="D18" s="9"/>
      <c r="E18" s="9"/>
      <c r="F18" s="9"/>
      <c r="G18" s="12"/>
      <c r="H18" s="10" t="s">
        <v>23</v>
      </c>
      <c r="I18" s="10"/>
      <c r="J18" s="10"/>
      <c r="K18" s="10"/>
    </row>
    <row r="19" spans="1:19" ht="30.75" customHeight="1" x14ac:dyDescent="0.2">
      <c r="A19" s="11" t="s">
        <v>24</v>
      </c>
      <c r="B19" s="11" t="s">
        <v>25</v>
      </c>
      <c r="C19" s="11" t="s">
        <v>26</v>
      </c>
      <c r="D19" s="11" t="s">
        <v>27</v>
      </c>
      <c r="E19" s="11" t="s">
        <v>28</v>
      </c>
      <c r="F19" s="11" t="s">
        <v>29</v>
      </c>
      <c r="G19" s="13"/>
      <c r="H19" s="14" t="s">
        <v>30</v>
      </c>
      <c r="I19" s="14" t="s">
        <v>31</v>
      </c>
      <c r="J19" s="15" t="s">
        <v>32</v>
      </c>
      <c r="K19" s="16"/>
      <c r="L19" s="14" t="s">
        <v>33</v>
      </c>
      <c r="M19" s="17" t="s">
        <v>34</v>
      </c>
      <c r="N19" s="17" t="s">
        <v>35</v>
      </c>
      <c r="O19" s="17" t="s">
        <v>36</v>
      </c>
      <c r="P19" s="17" t="s">
        <v>37</v>
      </c>
      <c r="Q19" s="17" t="s">
        <v>38</v>
      </c>
      <c r="R19" s="17" t="s">
        <v>39</v>
      </c>
      <c r="S19" s="17" t="s">
        <v>40</v>
      </c>
    </row>
    <row r="20" spans="1:19" ht="25.5" customHeight="1" x14ac:dyDescent="0.2">
      <c r="A20" s="20">
        <v>266</v>
      </c>
      <c r="B20" s="19" t="s">
        <v>7</v>
      </c>
      <c r="C20" s="19">
        <v>219</v>
      </c>
      <c r="D20" s="19">
        <v>12</v>
      </c>
      <c r="E20" s="18" t="str">
        <f>_xlfn.XLOOKUP(A20,'[1]Planta Est'!$A:$A,'[1]Planta Est'!$V:$V,"",0)</f>
        <v>Perfil Único</v>
      </c>
      <c r="F20" s="18" t="s">
        <v>11</v>
      </c>
      <c r="G20" s="12"/>
      <c r="H20" s="19">
        <v>1</v>
      </c>
      <c r="I20" s="20">
        <v>52160159</v>
      </c>
      <c r="J20" s="19">
        <v>219</v>
      </c>
      <c r="K20" s="19">
        <v>9</v>
      </c>
      <c r="L20" s="18" t="str">
        <f>_xlfn.XLOOKUP(I20,'[1]Planta Est'!$K:$K,'[1]Planta Est'!$L:$L,"",0)</f>
        <v>DUARTE DIAZ ELIANA</v>
      </c>
      <c r="M20" s="19"/>
      <c r="N20" s="19"/>
      <c r="O20" s="20"/>
      <c r="P20" s="18" t="str">
        <f t="shared" ref="P20:P51" si="0">IF(O20="","",_xlfn.XLOOKUP(O20,$A$20:$A$21,$F$20:$F$21,""))</f>
        <v/>
      </c>
      <c r="Q20" s="18"/>
      <c r="R20" s="22"/>
      <c r="S20" s="18" t="str">
        <f>_xlfn.XLOOKUP(I20,'[1]Planta Est'!$K:$K,'[1]Planta Est'!$M:$M,0,0)</f>
        <v>Encargo</v>
      </c>
    </row>
    <row r="21" spans="1:19" ht="25.5" customHeight="1" x14ac:dyDescent="0.2">
      <c r="A21" s="20">
        <v>267</v>
      </c>
      <c r="B21" s="19" t="s">
        <v>7</v>
      </c>
      <c r="C21" s="19">
        <v>219</v>
      </c>
      <c r="D21" s="19">
        <v>12</v>
      </c>
      <c r="E21" s="18" t="str">
        <f>_xlfn.XLOOKUP(A21,'[1]Planta Est'!$A:$A,'[1]Planta Est'!$V:$V,"",0)</f>
        <v>Perfil Único</v>
      </c>
      <c r="F21" s="18" t="s">
        <v>11</v>
      </c>
      <c r="G21" s="12"/>
      <c r="H21" s="19">
        <v>2</v>
      </c>
      <c r="I21" s="20">
        <v>52312350</v>
      </c>
      <c r="J21" s="19">
        <v>219</v>
      </c>
      <c r="K21" s="19">
        <v>9</v>
      </c>
      <c r="L21" s="18" t="str">
        <f>_xlfn.XLOOKUP(I21,'[1]Planta Est'!$K:$K,'[1]Planta Est'!$L:$L,"",0)</f>
        <v>GAVIRIA LOZANO MARIA TERESA</v>
      </c>
      <c r="M21" s="19"/>
      <c r="N21" s="19"/>
      <c r="O21" s="20"/>
      <c r="P21" s="18" t="str">
        <f t="shared" si="0"/>
        <v/>
      </c>
      <c r="Q21" s="18"/>
      <c r="R21" s="22"/>
      <c r="S21" s="18" t="str">
        <f>_xlfn.XLOOKUP(I21,'[1]Planta Est'!$K:$K,'[1]Planta Est'!$M:$M,0,0)</f>
        <v>Encargo</v>
      </c>
    </row>
    <row r="22" spans="1:19" ht="25.5" customHeight="1" x14ac:dyDescent="0.2">
      <c r="A22" s="21"/>
      <c r="G22" s="12"/>
      <c r="H22" s="19">
        <v>3</v>
      </c>
      <c r="I22" s="20">
        <v>51976668</v>
      </c>
      <c r="J22" s="19">
        <v>314</v>
      </c>
      <c r="K22" s="19">
        <v>12</v>
      </c>
      <c r="L22" s="18" t="str">
        <f>_xlfn.XLOOKUP(I22,'[1]Planta Est'!$K:$K,'[1]Planta Est'!$L:$L,"",0)</f>
        <v>RIOS MONDRAGON LIGIA</v>
      </c>
      <c r="M22" s="19"/>
      <c r="N22" s="19"/>
      <c r="O22" s="20"/>
      <c r="P22" s="18" t="str">
        <f t="shared" si="0"/>
        <v/>
      </c>
      <c r="Q22" s="18"/>
      <c r="R22" s="22"/>
      <c r="S22" s="18" t="str">
        <f>_xlfn.XLOOKUP(I22,'[1]Planta Est'!$K:$K,'[1]Planta Est'!$M:$M,0,0)</f>
        <v>Encargo</v>
      </c>
    </row>
    <row r="23" spans="1:19" ht="25.5" customHeight="1" x14ac:dyDescent="0.2">
      <c r="A23" s="21"/>
      <c r="G23" s="12"/>
      <c r="H23" s="19">
        <v>4</v>
      </c>
      <c r="I23" s="20">
        <v>51599525</v>
      </c>
      <c r="J23" s="19">
        <v>314</v>
      </c>
      <c r="K23" s="19">
        <v>10</v>
      </c>
      <c r="L23" s="18" t="str">
        <f>_xlfn.XLOOKUP(I23,'[1]Planta Est'!$K:$K,'[1]Planta Est'!$L:$L,"",0)</f>
        <v>FOLLECO MARIN MYRIAM</v>
      </c>
      <c r="M23" s="19"/>
      <c r="N23" s="19"/>
      <c r="O23" s="20"/>
      <c r="P23" s="18" t="str">
        <f t="shared" si="0"/>
        <v/>
      </c>
      <c r="Q23" s="18"/>
      <c r="R23" s="22"/>
      <c r="S23" s="18" t="str">
        <f>_xlfn.XLOOKUP(I23,'[1]Planta Est'!$K:$K,'[1]Planta Est'!$M:$M,0,0)</f>
        <v>Encargo</v>
      </c>
    </row>
    <row r="24" spans="1:19" ht="25.5" customHeight="1" x14ac:dyDescent="0.2">
      <c r="A24" s="21"/>
      <c r="G24" s="12"/>
      <c r="H24" s="19">
        <v>5</v>
      </c>
      <c r="I24" s="20">
        <v>46380654</v>
      </c>
      <c r="J24" s="19">
        <v>314</v>
      </c>
      <c r="K24" s="19">
        <v>10</v>
      </c>
      <c r="L24" s="18" t="str">
        <f>_xlfn.XLOOKUP(I24,'[1]Planta Est'!$K:$K,'[1]Planta Est'!$L:$L,"",0)</f>
        <v>SIERRA MESA MARTHA ELIZABETH</v>
      </c>
      <c r="M24" s="19"/>
      <c r="N24" s="19"/>
      <c r="O24" s="20"/>
      <c r="P24" s="18" t="str">
        <f t="shared" si="0"/>
        <v/>
      </c>
      <c r="Q24" s="18"/>
      <c r="R24" s="22"/>
      <c r="S24" s="18" t="str">
        <f>_xlfn.XLOOKUP(I24,'[1]Planta Est'!$K:$K,'[1]Planta Est'!$M:$M,0,0)</f>
        <v>Encargo</v>
      </c>
    </row>
    <row r="25" spans="1:19" ht="25.5" customHeight="1" x14ac:dyDescent="0.2">
      <c r="A25" s="21"/>
      <c r="G25" s="12"/>
      <c r="H25" s="19">
        <v>6</v>
      </c>
      <c r="I25" s="20">
        <v>52293634</v>
      </c>
      <c r="J25" s="19">
        <v>407</v>
      </c>
      <c r="K25" s="19">
        <v>27</v>
      </c>
      <c r="L25" s="18" t="str">
        <f>_xlfn.XLOOKUP(I25,'[1]Planta Est'!$K:$K,'[1]Planta Est'!$L:$L,"",0)</f>
        <v>CHAPARRO PINZON GLORIA ADRIANA</v>
      </c>
      <c r="M25" s="19"/>
      <c r="N25" s="19"/>
      <c r="O25" s="20"/>
      <c r="P25" s="18" t="str">
        <f t="shared" si="0"/>
        <v/>
      </c>
      <c r="Q25" s="18"/>
      <c r="R25" s="22"/>
      <c r="S25" s="18" t="str">
        <f>_xlfn.XLOOKUP(I25,'[1]Planta Est'!$K:$K,'[1]Planta Est'!$M:$M,0,0)</f>
        <v>Encargo</v>
      </c>
    </row>
    <row r="26" spans="1:19" ht="25.5" customHeight="1" x14ac:dyDescent="0.2">
      <c r="A26" s="21"/>
      <c r="G26" s="12"/>
      <c r="H26" s="19">
        <v>7</v>
      </c>
      <c r="I26" s="20">
        <v>52096934</v>
      </c>
      <c r="J26" s="19">
        <v>407</v>
      </c>
      <c r="K26" s="19">
        <v>27</v>
      </c>
      <c r="L26" s="18" t="str">
        <f>_xlfn.XLOOKUP(I26,'[1]Planta Est'!$K:$K,'[1]Planta Est'!$L:$L,"",0)</f>
        <v>HENRIQUEZ CASTILLO MARIA FRANCISCA</v>
      </c>
      <c r="M26" s="19"/>
      <c r="N26" s="19"/>
      <c r="O26" s="20"/>
      <c r="P26" s="18" t="str">
        <f t="shared" si="0"/>
        <v/>
      </c>
      <c r="Q26" s="18"/>
      <c r="R26" s="22"/>
      <c r="S26" s="18" t="str">
        <f>_xlfn.XLOOKUP(I26,'[1]Planta Est'!$K:$K,'[1]Planta Est'!$M:$M,0,0)</f>
        <v>Encargo</v>
      </c>
    </row>
    <row r="27" spans="1:19" ht="25.5" customHeight="1" x14ac:dyDescent="0.2">
      <c r="A27" s="21"/>
      <c r="G27" s="12"/>
      <c r="H27" s="19">
        <v>8</v>
      </c>
      <c r="I27" s="20">
        <v>52731738</v>
      </c>
      <c r="J27" s="19">
        <v>407</v>
      </c>
      <c r="K27" s="19">
        <v>27</v>
      </c>
      <c r="L27" s="18" t="str">
        <f>_xlfn.XLOOKUP(I27,'[1]Planta Est'!$K:$K,'[1]Planta Est'!$L:$L,"",0)</f>
        <v>CORTES MUÑOZ BIBIANA ROCIO</v>
      </c>
      <c r="M27" s="19"/>
      <c r="N27" s="19"/>
      <c r="O27" s="20"/>
      <c r="P27" s="18" t="str">
        <f t="shared" si="0"/>
        <v/>
      </c>
      <c r="Q27" s="18"/>
      <c r="R27" s="22"/>
      <c r="S27" s="18" t="str">
        <f>_xlfn.XLOOKUP(I27,'[1]Planta Est'!$K:$K,'[1]Planta Est'!$M:$M,0,0)</f>
        <v>Encargo</v>
      </c>
    </row>
    <row r="28" spans="1:19" ht="25.5" customHeight="1" x14ac:dyDescent="0.2">
      <c r="A28" s="21"/>
      <c r="G28" s="12"/>
      <c r="H28" s="19">
        <v>9</v>
      </c>
      <c r="I28" s="20">
        <v>51941351</v>
      </c>
      <c r="J28" s="19">
        <v>407</v>
      </c>
      <c r="K28" s="19">
        <v>27</v>
      </c>
      <c r="L28" s="18" t="str">
        <f>_xlfn.XLOOKUP(I28,'[1]Planta Est'!$K:$K,'[1]Planta Est'!$L:$L,"",0)</f>
        <v>DEL BUSTO MARTINEZ ROSSMARY</v>
      </c>
      <c r="M28" s="19"/>
      <c r="N28" s="19"/>
      <c r="O28" s="20"/>
      <c r="P28" s="18" t="str">
        <f t="shared" si="0"/>
        <v/>
      </c>
      <c r="Q28" s="18"/>
      <c r="R28" s="22"/>
      <c r="S28" s="18" t="str">
        <f>_xlfn.XLOOKUP(I28,'[1]Planta Est'!$K:$K,'[1]Planta Est'!$M:$M,0,0)</f>
        <v>Encargo</v>
      </c>
    </row>
    <row r="29" spans="1:19" ht="25.5" customHeight="1" x14ac:dyDescent="0.2">
      <c r="A29" s="21"/>
      <c r="G29" s="12"/>
      <c r="H29" s="19">
        <v>10</v>
      </c>
      <c r="I29" s="20">
        <v>79896838</v>
      </c>
      <c r="J29" s="19">
        <v>407</v>
      </c>
      <c r="K29" s="19">
        <v>27</v>
      </c>
      <c r="L29" s="18" t="str">
        <f>_xlfn.XLOOKUP(I29,'[1]Planta Est'!$K:$K,'[1]Planta Est'!$L:$L,"",0)</f>
        <v>RENDON ROZO JULIO CESAR</v>
      </c>
      <c r="M29" s="19"/>
      <c r="N29" s="19"/>
      <c r="O29" s="20"/>
      <c r="P29" s="18" t="str">
        <f t="shared" si="0"/>
        <v/>
      </c>
      <c r="Q29" s="18"/>
      <c r="R29" s="22"/>
      <c r="S29" s="18">
        <f>_xlfn.XLOOKUP(I29,'[1]Planta Est'!$K:$K,'[1]Planta Est'!$M:$M,0,0)</f>
        <v>0</v>
      </c>
    </row>
    <row r="30" spans="1:19" ht="25.5" customHeight="1" x14ac:dyDescent="0.2">
      <c r="A30" s="21"/>
      <c r="G30" s="12"/>
      <c r="H30" s="19">
        <v>11</v>
      </c>
      <c r="I30" s="20">
        <v>39801497</v>
      </c>
      <c r="J30" s="19">
        <v>407</v>
      </c>
      <c r="K30" s="19">
        <v>27</v>
      </c>
      <c r="L30" s="18" t="str">
        <f>_xlfn.XLOOKUP(I30,'[1]Planta Est'!$K:$K,'[1]Planta Est'!$L:$L,"",0)</f>
        <v>PARRA HURTADO SANDRA PATRICIA</v>
      </c>
      <c r="M30" s="19"/>
      <c r="N30" s="19"/>
      <c r="O30" s="20"/>
      <c r="P30" s="18" t="str">
        <f t="shared" si="0"/>
        <v/>
      </c>
      <c r="Q30" s="18"/>
      <c r="R30" s="22"/>
      <c r="S30" s="18" t="str">
        <f>_xlfn.XLOOKUP(I30,'[1]Planta Est'!$K:$K,'[1]Planta Est'!$M:$M,0,0)</f>
        <v>Encargo</v>
      </c>
    </row>
    <row r="31" spans="1:19" ht="25.5" customHeight="1" x14ac:dyDescent="0.2">
      <c r="A31" s="21"/>
      <c r="G31" s="12"/>
      <c r="H31" s="19">
        <v>12</v>
      </c>
      <c r="I31" s="20">
        <v>52747674</v>
      </c>
      <c r="J31" s="19">
        <v>407</v>
      </c>
      <c r="K31" s="19">
        <v>27</v>
      </c>
      <c r="L31" s="18" t="str">
        <f>_xlfn.XLOOKUP(I31,'[1]Planta Est'!$K:$K,'[1]Planta Est'!$L:$L,"",0)</f>
        <v>CABALLERO RODRIGUEZ ALEXANDRA</v>
      </c>
      <c r="M31" s="19"/>
      <c r="N31" s="19"/>
      <c r="O31" s="20"/>
      <c r="P31" s="18" t="str">
        <f t="shared" si="0"/>
        <v/>
      </c>
      <c r="Q31" s="18"/>
      <c r="R31" s="22"/>
      <c r="S31" s="18" t="str">
        <f>_xlfn.XLOOKUP(I31,'[1]Planta Est'!$K:$K,'[1]Planta Est'!$M:$M,0,0)</f>
        <v>Encargo</v>
      </c>
    </row>
    <row r="32" spans="1:19" ht="25.5" customHeight="1" x14ac:dyDescent="0.2">
      <c r="A32" s="21"/>
      <c r="G32" s="12"/>
      <c r="H32" s="19">
        <v>13</v>
      </c>
      <c r="I32" s="20">
        <v>52280592</v>
      </c>
      <c r="J32" s="19">
        <v>440</v>
      </c>
      <c r="K32" s="19">
        <v>27</v>
      </c>
      <c r="L32" s="18" t="str">
        <f>_xlfn.XLOOKUP(I32,'[1]Planta Est'!$K:$K,'[1]Planta Est'!$L:$L,"",0)</f>
        <v>RODRIGUEZ MESA CLAUDIA LILIANA</v>
      </c>
      <c r="M32" s="19"/>
      <c r="N32" s="19"/>
      <c r="O32" s="20"/>
      <c r="P32" s="18" t="str">
        <f t="shared" si="0"/>
        <v/>
      </c>
      <c r="Q32" s="18"/>
      <c r="R32" s="22"/>
      <c r="S32" s="18">
        <f>_xlfn.XLOOKUP(I32,'[1]Planta Est'!$K:$K,'[1]Planta Est'!$M:$M,0,0)</f>
        <v>0</v>
      </c>
    </row>
    <row r="33" spans="1:19" ht="25.5" customHeight="1" x14ac:dyDescent="0.2">
      <c r="A33" s="21"/>
      <c r="G33" s="12"/>
      <c r="H33" s="19">
        <v>14</v>
      </c>
      <c r="I33" s="20">
        <v>53092932</v>
      </c>
      <c r="J33" s="19">
        <v>407</v>
      </c>
      <c r="K33" s="19">
        <v>27</v>
      </c>
      <c r="L33" s="18" t="str">
        <f>_xlfn.XLOOKUP(I33,'[1]Planta Est'!$K:$K,'[1]Planta Est'!$L:$L,"",0)</f>
        <v>FAUSTINO HERNANDEZ MARTHA JANNETH</v>
      </c>
      <c r="M33" s="19"/>
      <c r="N33" s="19"/>
      <c r="O33" s="20"/>
      <c r="P33" s="18" t="str">
        <f t="shared" si="0"/>
        <v/>
      </c>
      <c r="Q33" s="18"/>
      <c r="R33" s="22"/>
      <c r="S33" s="18">
        <f>_xlfn.XLOOKUP(I33,'[1]Planta Est'!$K:$K,'[1]Planta Est'!$M:$M,0,0)</f>
        <v>0</v>
      </c>
    </row>
    <row r="34" spans="1:19" ht="25.5" customHeight="1" x14ac:dyDescent="0.2">
      <c r="A34" s="21"/>
      <c r="G34" s="12"/>
      <c r="H34" s="19">
        <v>15</v>
      </c>
      <c r="I34" s="20">
        <v>79594575</v>
      </c>
      <c r="J34" s="19">
        <v>407</v>
      </c>
      <c r="K34" s="19">
        <v>27</v>
      </c>
      <c r="L34" s="18" t="str">
        <f>_xlfn.XLOOKUP(I34,'[1]Planta Est'!$K:$K,'[1]Planta Est'!$L:$L,"",0)</f>
        <v>GALEANO MENDOZA GIOVANNI HERNANDO</v>
      </c>
      <c r="M34" s="19"/>
      <c r="N34" s="19"/>
      <c r="O34" s="20"/>
      <c r="P34" s="18" t="str">
        <f t="shared" si="0"/>
        <v/>
      </c>
      <c r="Q34" s="18"/>
      <c r="R34" s="22"/>
      <c r="S34" s="18" t="str">
        <f>_xlfn.XLOOKUP(I34,'[1]Planta Est'!$K:$K,'[1]Planta Est'!$M:$M,0,0)</f>
        <v>Encargo</v>
      </c>
    </row>
    <row r="35" spans="1:19" ht="25.5" customHeight="1" x14ac:dyDescent="0.2">
      <c r="A35" s="21"/>
      <c r="G35" s="12"/>
      <c r="H35" s="19">
        <v>16</v>
      </c>
      <c r="I35" s="20">
        <v>59795434</v>
      </c>
      <c r="J35" s="19">
        <v>407</v>
      </c>
      <c r="K35" s="19">
        <v>27</v>
      </c>
      <c r="L35" s="18" t="str">
        <f>_xlfn.XLOOKUP(I35,'[1]Planta Est'!$K:$K,'[1]Planta Est'!$L:$L,"",0)</f>
        <v>CHAMORRO YELA BLANCA IRENE</v>
      </c>
      <c r="M35" s="19"/>
      <c r="N35" s="19"/>
      <c r="O35" s="20"/>
      <c r="P35" s="18" t="str">
        <f t="shared" si="0"/>
        <v/>
      </c>
      <c r="Q35" s="18"/>
      <c r="R35" s="22"/>
      <c r="S35" s="18">
        <f>_xlfn.XLOOKUP(I35,'[1]Planta Est'!$K:$K,'[1]Planta Est'!$M:$M,0,0)</f>
        <v>0</v>
      </c>
    </row>
    <row r="36" spans="1:19" ht="25.5" customHeight="1" x14ac:dyDescent="0.2">
      <c r="A36" s="21"/>
      <c r="G36" s="12"/>
      <c r="H36" s="19">
        <v>17</v>
      </c>
      <c r="I36" s="20">
        <v>1071838145</v>
      </c>
      <c r="J36" s="19">
        <v>407</v>
      </c>
      <c r="K36" s="19">
        <v>27</v>
      </c>
      <c r="L36" s="18" t="str">
        <f>_xlfn.XLOOKUP(I36,'[1]Planta Est'!$K:$K,'[1]Planta Est'!$L:$L,"",0)</f>
        <v>CORREDOR MOSCOSO JOSE WILFREDO</v>
      </c>
      <c r="M36" s="19"/>
      <c r="N36" s="19"/>
      <c r="O36" s="20"/>
      <c r="P36" s="18" t="str">
        <f t="shared" si="0"/>
        <v/>
      </c>
      <c r="Q36" s="18"/>
      <c r="R36" s="22"/>
      <c r="S36" s="18" t="str">
        <f>_xlfn.XLOOKUP(I36,'[1]Planta Est'!$K:$K,'[1]Planta Est'!$M:$M,0,0)</f>
        <v>Encargo</v>
      </c>
    </row>
    <row r="37" spans="1:19" ht="25.5" customHeight="1" x14ac:dyDescent="0.2">
      <c r="A37" s="21"/>
      <c r="G37" s="12"/>
      <c r="H37" s="19">
        <v>18</v>
      </c>
      <c r="I37" s="20">
        <v>34001386</v>
      </c>
      <c r="J37" s="19">
        <v>407</v>
      </c>
      <c r="K37" s="19">
        <v>27</v>
      </c>
      <c r="L37" s="18" t="str">
        <f>_xlfn.XLOOKUP(I37,'[1]Planta Est'!$K:$K,'[1]Planta Est'!$L:$L,"",0)</f>
        <v>GIRALDO VARGAS VIVIANA</v>
      </c>
      <c r="M37" s="19"/>
      <c r="N37" s="19"/>
      <c r="O37" s="20"/>
      <c r="P37" s="18" t="str">
        <f t="shared" si="0"/>
        <v/>
      </c>
      <c r="Q37" s="18"/>
      <c r="R37" s="22"/>
      <c r="S37" s="18">
        <f>_xlfn.XLOOKUP(I37,'[1]Planta Est'!$K:$K,'[1]Planta Est'!$M:$M,0,0)</f>
        <v>0</v>
      </c>
    </row>
    <row r="38" spans="1:19" ht="25.5" customHeight="1" x14ac:dyDescent="0.2">
      <c r="A38" s="21"/>
      <c r="G38" s="12"/>
      <c r="H38" s="19">
        <v>19</v>
      </c>
      <c r="I38" s="20">
        <v>79688578</v>
      </c>
      <c r="J38" s="19">
        <v>407</v>
      </c>
      <c r="K38" s="19">
        <v>27</v>
      </c>
      <c r="L38" s="18" t="str">
        <f>_xlfn.XLOOKUP(I38,'[1]Planta Est'!$K:$K,'[1]Planta Est'!$L:$L,"",0)</f>
        <v>AGUIRRE BOHORQUEZ JUAN MANUEL</v>
      </c>
      <c r="M38" s="19"/>
      <c r="N38" s="19"/>
      <c r="O38" s="20"/>
      <c r="P38" s="18" t="str">
        <f t="shared" si="0"/>
        <v/>
      </c>
      <c r="Q38" s="18"/>
      <c r="R38" s="22"/>
      <c r="S38" s="18" t="str">
        <f>_xlfn.XLOOKUP(I38,'[1]Planta Est'!$K:$K,'[1]Planta Est'!$M:$M,0,0)</f>
        <v>Encargo</v>
      </c>
    </row>
    <row r="39" spans="1:19" ht="25.5" customHeight="1" x14ac:dyDescent="0.2">
      <c r="A39" s="21"/>
      <c r="G39" s="12"/>
      <c r="H39" s="19">
        <v>20</v>
      </c>
      <c r="I39" s="20">
        <v>51786921</v>
      </c>
      <c r="J39" s="19">
        <v>407</v>
      </c>
      <c r="K39" s="19">
        <v>27</v>
      </c>
      <c r="L39" s="18" t="str">
        <f>_xlfn.XLOOKUP(I39,'[1]Planta Est'!$K:$K,'[1]Planta Est'!$L:$L,"",0)</f>
        <v>RUBIO PARRA NELLY ESPERANZA</v>
      </c>
      <c r="M39" s="19"/>
      <c r="N39" s="19"/>
      <c r="O39" s="20"/>
      <c r="P39" s="18" t="str">
        <f t="shared" si="0"/>
        <v/>
      </c>
      <c r="Q39" s="18"/>
      <c r="R39" s="22"/>
      <c r="S39" s="18">
        <f>_xlfn.XLOOKUP(I39,'[1]Planta Est'!$K:$K,'[1]Planta Est'!$M:$M,0,0)</f>
        <v>0</v>
      </c>
    </row>
    <row r="40" spans="1:19" ht="25.5" customHeight="1" x14ac:dyDescent="0.2">
      <c r="A40" s="21"/>
      <c r="G40" s="12"/>
      <c r="H40" s="19">
        <v>21</v>
      </c>
      <c r="I40" s="20">
        <v>40034052</v>
      </c>
      <c r="J40" s="19">
        <v>407</v>
      </c>
      <c r="K40" s="19">
        <v>27</v>
      </c>
      <c r="L40" s="18" t="str">
        <f>_xlfn.XLOOKUP(I40,'[1]Planta Est'!$K:$K,'[1]Planta Est'!$L:$L,"",0)</f>
        <v>JOYA REYES DORA ESPERANZA</v>
      </c>
      <c r="M40" s="19"/>
      <c r="N40" s="19"/>
      <c r="O40" s="20"/>
      <c r="P40" s="18" t="str">
        <f t="shared" si="0"/>
        <v/>
      </c>
      <c r="Q40" s="18"/>
      <c r="R40" s="22"/>
      <c r="S40" s="18">
        <f>_xlfn.XLOOKUP(I40,'[1]Planta Est'!$K:$K,'[1]Planta Est'!$M:$M,0,0)</f>
        <v>0</v>
      </c>
    </row>
    <row r="41" spans="1:19" ht="25.5" customHeight="1" x14ac:dyDescent="0.2">
      <c r="A41" s="21"/>
      <c r="G41" s="12"/>
      <c r="H41" s="19">
        <v>22</v>
      </c>
      <c r="I41" s="20">
        <v>52798744</v>
      </c>
      <c r="J41" s="19">
        <v>440</v>
      </c>
      <c r="K41" s="19">
        <v>27</v>
      </c>
      <c r="L41" s="18" t="str">
        <f>_xlfn.XLOOKUP(I41,'[1]Planta Est'!$K:$K,'[1]Planta Est'!$L:$L,"",0)</f>
        <v>CASTAÑEDA GARCIA PAOLA</v>
      </c>
      <c r="M41" s="19"/>
      <c r="N41" s="19"/>
      <c r="O41" s="20"/>
      <c r="P41" s="18" t="str">
        <f t="shared" si="0"/>
        <v/>
      </c>
      <c r="Q41" s="18"/>
      <c r="R41" s="22"/>
      <c r="S41" s="18" t="str">
        <f>_xlfn.XLOOKUP(I41,'[1]Planta Est'!$K:$K,'[1]Planta Est'!$M:$M,0,0)</f>
        <v>Encargo</v>
      </c>
    </row>
    <row r="42" spans="1:19" ht="25.5" customHeight="1" x14ac:dyDescent="0.2">
      <c r="A42" s="21"/>
      <c r="G42" s="12"/>
      <c r="H42" s="19">
        <v>23</v>
      </c>
      <c r="I42" s="20">
        <v>52815486</v>
      </c>
      <c r="J42" s="19">
        <v>407</v>
      </c>
      <c r="K42" s="19">
        <v>27</v>
      </c>
      <c r="L42" s="18" t="str">
        <f>_xlfn.XLOOKUP(I42,'[1]Planta Est'!$K:$K,'[1]Planta Est'!$L:$L,"",0)</f>
        <v>CASTILLO BELTRAN KELLY JOHANA</v>
      </c>
      <c r="M42" s="19"/>
      <c r="N42" s="19"/>
      <c r="O42" s="20"/>
      <c r="P42" s="18" t="str">
        <f t="shared" si="0"/>
        <v/>
      </c>
      <c r="Q42" s="18"/>
      <c r="R42" s="22"/>
      <c r="S42" s="18">
        <f>_xlfn.XLOOKUP(I42,'[1]Planta Est'!$K:$K,'[1]Planta Est'!$M:$M,0,0)</f>
        <v>0</v>
      </c>
    </row>
    <row r="43" spans="1:19" ht="25.5" customHeight="1" x14ac:dyDescent="0.2">
      <c r="A43" s="21"/>
      <c r="G43" s="12"/>
      <c r="H43" s="19">
        <v>24</v>
      </c>
      <c r="I43" s="20">
        <v>1069735171</v>
      </c>
      <c r="J43" s="19">
        <v>407</v>
      </c>
      <c r="K43" s="19">
        <v>27</v>
      </c>
      <c r="L43" s="18" t="str">
        <f>_xlfn.XLOOKUP(I43,'[1]Planta Est'!$K:$K,'[1]Planta Est'!$L:$L,"",0)</f>
        <v>GALEANO SALAMANCA JENNY ALEJANDRA</v>
      </c>
      <c r="M43" s="19"/>
      <c r="N43" s="19"/>
      <c r="O43" s="20"/>
      <c r="P43" s="18" t="str">
        <f t="shared" si="0"/>
        <v/>
      </c>
      <c r="Q43" s="18"/>
      <c r="R43" s="22"/>
      <c r="S43" s="18">
        <f>_xlfn.XLOOKUP(I43,'[1]Planta Est'!$K:$K,'[1]Planta Est'!$M:$M,0,0)</f>
        <v>0</v>
      </c>
    </row>
    <row r="44" spans="1:19" ht="25.5" customHeight="1" x14ac:dyDescent="0.2">
      <c r="A44" s="21"/>
      <c r="G44" s="12"/>
      <c r="H44" s="19">
        <v>25</v>
      </c>
      <c r="I44" s="20">
        <v>52843843</v>
      </c>
      <c r="J44" s="19">
        <v>407</v>
      </c>
      <c r="K44" s="19">
        <v>27</v>
      </c>
      <c r="L44" s="18" t="str">
        <f>_xlfn.XLOOKUP(I44,'[1]Planta Est'!$K:$K,'[1]Planta Est'!$L:$L,"",0)</f>
        <v>GAMBOA VELANDIA SONIA MILENA</v>
      </c>
      <c r="M44" s="19"/>
      <c r="N44" s="19"/>
      <c r="O44" s="20"/>
      <c r="P44" s="18" t="str">
        <f t="shared" si="0"/>
        <v/>
      </c>
      <c r="Q44" s="18"/>
      <c r="R44" s="22"/>
      <c r="S44" s="18" t="str">
        <f>_xlfn.XLOOKUP(I44,'[1]Planta Est'!$K:$K,'[1]Planta Est'!$M:$M,0,0)</f>
        <v>Encargo</v>
      </c>
    </row>
    <row r="45" spans="1:19" ht="25.5" customHeight="1" x14ac:dyDescent="0.2">
      <c r="A45" s="21"/>
      <c r="G45" s="12"/>
      <c r="H45" s="19">
        <v>26</v>
      </c>
      <c r="I45" s="20">
        <v>52162043</v>
      </c>
      <c r="J45" s="19">
        <v>407</v>
      </c>
      <c r="K45" s="19">
        <v>27</v>
      </c>
      <c r="L45" s="18" t="str">
        <f>_xlfn.XLOOKUP(I45,'[1]Planta Est'!$K:$K,'[1]Planta Est'!$L:$L,"",0)</f>
        <v>HERNANDEZ PIÑEROS ANA MARIA</v>
      </c>
      <c r="M45" s="19"/>
      <c r="N45" s="19"/>
      <c r="O45" s="20"/>
      <c r="P45" s="18" t="str">
        <f t="shared" si="0"/>
        <v/>
      </c>
      <c r="Q45" s="18"/>
      <c r="R45" s="22"/>
      <c r="S45" s="18">
        <f>_xlfn.XLOOKUP(I45,'[1]Planta Est'!$K:$K,'[1]Planta Est'!$M:$M,0,0)</f>
        <v>0</v>
      </c>
    </row>
    <row r="46" spans="1:19" ht="25.5" customHeight="1" x14ac:dyDescent="0.2">
      <c r="A46" s="21"/>
      <c r="G46" s="12"/>
      <c r="H46" s="19">
        <v>27</v>
      </c>
      <c r="I46" s="20">
        <v>2996879</v>
      </c>
      <c r="J46" s="19">
        <v>407</v>
      </c>
      <c r="K46" s="19">
        <v>27</v>
      </c>
      <c r="L46" s="18" t="str">
        <f>_xlfn.XLOOKUP(I46,'[1]Planta Est'!$K:$K,'[1]Planta Est'!$L:$L,"",0)</f>
        <v>MORENO GALARZA PEDRO WILLIAM</v>
      </c>
      <c r="M46" s="19"/>
      <c r="N46" s="19"/>
      <c r="O46" s="20"/>
      <c r="P46" s="18" t="str">
        <f t="shared" si="0"/>
        <v/>
      </c>
      <c r="Q46" s="18"/>
      <c r="R46" s="22"/>
      <c r="S46" s="18">
        <f>_xlfn.XLOOKUP(I46,'[1]Planta Est'!$K:$K,'[1]Planta Est'!$M:$M,0,0)</f>
        <v>0</v>
      </c>
    </row>
    <row r="47" spans="1:19" ht="25.5" customHeight="1" x14ac:dyDescent="0.2">
      <c r="A47" s="21"/>
      <c r="G47" s="12"/>
      <c r="H47" s="19">
        <v>28</v>
      </c>
      <c r="I47" s="20">
        <v>79563869</v>
      </c>
      <c r="J47" s="19">
        <v>407</v>
      </c>
      <c r="K47" s="19">
        <v>27</v>
      </c>
      <c r="L47" s="18" t="str">
        <f>_xlfn.XLOOKUP(I47,'[1]Planta Est'!$K:$K,'[1]Planta Est'!$L:$L,"",0)</f>
        <v>PAJOY CASTRO JOSE YECID</v>
      </c>
      <c r="M47" s="19"/>
      <c r="N47" s="19"/>
      <c r="O47" s="20"/>
      <c r="P47" s="18" t="str">
        <f t="shared" si="0"/>
        <v/>
      </c>
      <c r="Q47" s="18"/>
      <c r="R47" s="22"/>
      <c r="S47" s="18" t="str">
        <f>_xlfn.XLOOKUP(I47,'[1]Planta Est'!$K:$K,'[1]Planta Est'!$M:$M,0,0)</f>
        <v>Encargo</v>
      </c>
    </row>
    <row r="48" spans="1:19" ht="25.5" customHeight="1" x14ac:dyDescent="0.2">
      <c r="A48" s="21"/>
      <c r="G48" s="12"/>
      <c r="H48" s="19">
        <v>29</v>
      </c>
      <c r="I48" s="20">
        <v>39014369</v>
      </c>
      <c r="J48" s="19">
        <v>407</v>
      </c>
      <c r="K48" s="19">
        <v>27</v>
      </c>
      <c r="L48" s="18" t="str">
        <f>_xlfn.XLOOKUP(I48,'[1]Planta Est'!$K:$K,'[1]Planta Est'!$L:$L,"",0)</f>
        <v>GONZALEZ LERMA LUCY</v>
      </c>
      <c r="M48" s="19"/>
      <c r="N48" s="19"/>
      <c r="O48" s="20"/>
      <c r="P48" s="18" t="str">
        <f t="shared" si="0"/>
        <v/>
      </c>
      <c r="Q48" s="18"/>
      <c r="R48" s="22"/>
      <c r="S48" s="18" t="str">
        <f>_xlfn.XLOOKUP(I48,'[1]Planta Est'!$K:$K,'[1]Planta Est'!$M:$M,0,0)</f>
        <v>Encargo</v>
      </c>
    </row>
    <row r="49" spans="1:19" ht="25.5" customHeight="1" x14ac:dyDescent="0.2">
      <c r="A49" s="21"/>
      <c r="G49" s="12"/>
      <c r="H49" s="19">
        <v>30</v>
      </c>
      <c r="I49" s="20">
        <v>79468321</v>
      </c>
      <c r="J49" s="19">
        <v>407</v>
      </c>
      <c r="K49" s="19">
        <v>27</v>
      </c>
      <c r="L49" s="18" t="str">
        <f>_xlfn.XLOOKUP(I49,'[1]Planta Est'!$K:$K,'[1]Planta Est'!$L:$L,"",0)</f>
        <v>AGUDELO MARTINEZ MARIO</v>
      </c>
      <c r="M49" s="19"/>
      <c r="N49" s="19"/>
      <c r="O49" s="20"/>
      <c r="P49" s="18" t="str">
        <f t="shared" si="0"/>
        <v/>
      </c>
      <c r="Q49" s="18"/>
      <c r="R49" s="22"/>
      <c r="S49" s="18">
        <f>_xlfn.XLOOKUP(I49,'[1]Planta Est'!$K:$K,'[1]Planta Est'!$M:$M,0,0)</f>
        <v>0</v>
      </c>
    </row>
    <row r="50" spans="1:19" ht="25.5" customHeight="1" x14ac:dyDescent="0.2">
      <c r="A50" s="21"/>
      <c r="G50" s="12"/>
      <c r="H50" s="19">
        <v>31</v>
      </c>
      <c r="I50" s="20">
        <v>52100672</v>
      </c>
      <c r="J50" s="19">
        <v>407</v>
      </c>
      <c r="K50" s="19">
        <v>27</v>
      </c>
      <c r="L50" s="18" t="str">
        <f>_xlfn.XLOOKUP(I50,'[1]Planta Est'!$K:$K,'[1]Planta Est'!$L:$L,"",0)</f>
        <v>DIAZ VARGAS MARTHA LUCIA</v>
      </c>
      <c r="M50" s="19"/>
      <c r="N50" s="19"/>
      <c r="O50" s="20"/>
      <c r="P50" s="18" t="str">
        <f t="shared" si="0"/>
        <v/>
      </c>
      <c r="Q50" s="18"/>
      <c r="R50" s="22"/>
      <c r="S50" s="18">
        <f>_xlfn.XLOOKUP(I50,'[1]Planta Est'!$K:$K,'[1]Planta Est'!$M:$M,0,0)</f>
        <v>0</v>
      </c>
    </row>
    <row r="51" spans="1:19" ht="25.5" customHeight="1" x14ac:dyDescent="0.2">
      <c r="A51" s="21"/>
      <c r="G51" s="12"/>
      <c r="H51" s="19">
        <v>32</v>
      </c>
      <c r="I51" s="20">
        <v>73205916</v>
      </c>
      <c r="J51" s="19">
        <v>407</v>
      </c>
      <c r="K51" s="19">
        <v>27</v>
      </c>
      <c r="L51" s="18" t="str">
        <f>_xlfn.XLOOKUP(I51,'[1]Planta Est'!$K:$K,'[1]Planta Est'!$L:$L,"",0)</f>
        <v>MIRANDA PEREZ EYDRICH FERNANDO</v>
      </c>
      <c r="M51" s="19"/>
      <c r="N51" s="19"/>
      <c r="O51" s="20"/>
      <c r="P51" s="18" t="str">
        <f t="shared" si="0"/>
        <v/>
      </c>
      <c r="Q51" s="18"/>
      <c r="R51" s="22"/>
      <c r="S51" s="18">
        <f>_xlfn.XLOOKUP(I51,'[1]Planta Est'!$K:$K,'[1]Planta Est'!$M:$M,0,0)</f>
        <v>0</v>
      </c>
    </row>
    <row r="52" spans="1:19" ht="25.5" customHeight="1" x14ac:dyDescent="0.2">
      <c r="A52" s="21"/>
      <c r="G52" s="12"/>
      <c r="H52" s="19">
        <v>33</v>
      </c>
      <c r="I52" s="20">
        <v>63360824</v>
      </c>
      <c r="J52" s="19">
        <v>407</v>
      </c>
      <c r="K52" s="19">
        <v>27</v>
      </c>
      <c r="L52" s="18" t="str">
        <f>_xlfn.XLOOKUP(I52,'[1]Planta Est'!$K:$K,'[1]Planta Est'!$L:$L,"",0)</f>
        <v>MEJIA TORRES NANCY MYLENA</v>
      </c>
      <c r="M52" s="19"/>
      <c r="N52" s="19"/>
      <c r="O52" s="20"/>
      <c r="P52" s="18" t="str">
        <f t="shared" ref="P52:P83" si="1">IF(O52="","",_xlfn.XLOOKUP(O52,$A$20:$A$21,$F$20:$F$21,""))</f>
        <v/>
      </c>
      <c r="Q52" s="18"/>
      <c r="R52" s="22"/>
      <c r="S52" s="18">
        <f>_xlfn.XLOOKUP(I52,'[1]Planta Est'!$K:$K,'[1]Planta Est'!$M:$M,0,0)</f>
        <v>0</v>
      </c>
    </row>
    <row r="53" spans="1:19" ht="25.5" customHeight="1" x14ac:dyDescent="0.2">
      <c r="A53" s="21"/>
      <c r="G53" s="12"/>
      <c r="H53" s="19">
        <v>34</v>
      </c>
      <c r="I53" s="20">
        <v>1010217683</v>
      </c>
      <c r="J53" s="19">
        <v>407</v>
      </c>
      <c r="K53" s="19">
        <v>27</v>
      </c>
      <c r="L53" s="18" t="str">
        <f>_xlfn.XLOOKUP(I53,'[1]Planta Est'!$K:$K,'[1]Planta Est'!$L:$L,"",0)</f>
        <v>ALARCON VANEGAS JAIRO ANDRES</v>
      </c>
      <c r="M53" s="19"/>
      <c r="N53" s="19"/>
      <c r="O53" s="20"/>
      <c r="P53" s="18" t="str">
        <f t="shared" si="1"/>
        <v/>
      </c>
      <c r="Q53" s="18"/>
      <c r="R53" s="22"/>
      <c r="S53" s="18">
        <f>_xlfn.XLOOKUP(I53,'[1]Planta Est'!$K:$K,'[1]Planta Est'!$M:$M,0,0)</f>
        <v>0</v>
      </c>
    </row>
    <row r="54" spans="1:19" ht="25.5" customHeight="1" x14ac:dyDescent="0.2">
      <c r="A54" s="21"/>
      <c r="G54" s="12"/>
      <c r="H54" s="19">
        <v>35</v>
      </c>
      <c r="I54" s="20">
        <v>52385374</v>
      </c>
      <c r="J54" s="19">
        <v>407</v>
      </c>
      <c r="K54" s="19">
        <v>27</v>
      </c>
      <c r="L54" s="18" t="str">
        <f>_xlfn.XLOOKUP(I54,'[1]Planta Est'!$K:$K,'[1]Planta Est'!$L:$L,"",0)</f>
        <v>RIAÑO ARDILA DIDIMA</v>
      </c>
      <c r="M54" s="19"/>
      <c r="N54" s="19"/>
      <c r="O54" s="20"/>
      <c r="P54" s="18" t="str">
        <f t="shared" si="1"/>
        <v/>
      </c>
      <c r="Q54" s="18"/>
      <c r="R54" s="22"/>
      <c r="S54" s="18">
        <f>_xlfn.XLOOKUP(I54,'[1]Planta Est'!$K:$K,'[1]Planta Est'!$M:$M,0,0)</f>
        <v>0</v>
      </c>
    </row>
    <row r="55" spans="1:19" ht="25.5" customHeight="1" x14ac:dyDescent="0.2">
      <c r="A55" s="21"/>
      <c r="G55" s="12"/>
      <c r="H55" s="19">
        <v>36</v>
      </c>
      <c r="I55" s="20">
        <v>52065836</v>
      </c>
      <c r="J55" s="19">
        <v>407</v>
      </c>
      <c r="K55" s="19">
        <v>27</v>
      </c>
      <c r="L55" s="18" t="str">
        <f>_xlfn.XLOOKUP(I55,'[1]Planta Est'!$K:$K,'[1]Planta Est'!$L:$L,"",0)</f>
        <v>REYES LOPEZ GLADYS MARIA</v>
      </c>
      <c r="M55" s="19"/>
      <c r="N55" s="19"/>
      <c r="O55" s="20"/>
      <c r="P55" s="18" t="str">
        <f t="shared" si="1"/>
        <v/>
      </c>
      <c r="Q55" s="18"/>
      <c r="R55" s="22"/>
      <c r="S55" s="18" t="str">
        <f>_xlfn.XLOOKUP(I55,'[1]Planta Est'!$K:$K,'[1]Planta Est'!$M:$M,0,0)</f>
        <v>Encargo</v>
      </c>
    </row>
    <row r="56" spans="1:19" ht="25.5" customHeight="1" x14ac:dyDescent="0.2">
      <c r="A56" s="21"/>
      <c r="G56" s="12"/>
      <c r="H56" s="19">
        <v>37</v>
      </c>
      <c r="I56" s="20">
        <v>93366991</v>
      </c>
      <c r="J56" s="19">
        <v>407</v>
      </c>
      <c r="K56" s="19">
        <v>27</v>
      </c>
      <c r="L56" s="18" t="str">
        <f>_xlfn.XLOOKUP(I56,'[1]Planta Est'!$K:$K,'[1]Planta Est'!$L:$L,"",0)</f>
        <v>ROMERO FIGUEROA HERNAN</v>
      </c>
      <c r="M56" s="19"/>
      <c r="N56" s="19"/>
      <c r="O56" s="20"/>
      <c r="P56" s="18" t="str">
        <f t="shared" si="1"/>
        <v/>
      </c>
      <c r="Q56" s="18"/>
      <c r="R56" s="22"/>
      <c r="S56" s="18">
        <f>_xlfn.XLOOKUP(I56,'[1]Planta Est'!$K:$K,'[1]Planta Est'!$M:$M,0,0)</f>
        <v>0</v>
      </c>
    </row>
    <row r="57" spans="1:19" ht="25.5" customHeight="1" x14ac:dyDescent="0.2">
      <c r="A57" s="21"/>
      <c r="G57" s="12"/>
      <c r="H57" s="19">
        <v>38</v>
      </c>
      <c r="I57" s="20">
        <v>51994829</v>
      </c>
      <c r="J57" s="19">
        <v>407</v>
      </c>
      <c r="K57" s="19">
        <v>27</v>
      </c>
      <c r="L57" s="18" t="str">
        <f>_xlfn.XLOOKUP(I57,'[1]Planta Est'!$K:$K,'[1]Planta Est'!$L:$L,"",0)</f>
        <v>LOPEZ GORDILLO SONIA LUCERO</v>
      </c>
      <c r="M57" s="19"/>
      <c r="N57" s="19"/>
      <c r="O57" s="20"/>
      <c r="P57" s="18" t="str">
        <f t="shared" si="1"/>
        <v/>
      </c>
      <c r="Q57" s="18"/>
      <c r="R57" s="22"/>
      <c r="S57" s="18">
        <f>_xlfn.XLOOKUP(I57,'[1]Planta Est'!$K:$K,'[1]Planta Est'!$M:$M,0,0)</f>
        <v>0</v>
      </c>
    </row>
    <row r="58" spans="1:19" ht="25.5" customHeight="1" x14ac:dyDescent="0.2">
      <c r="A58" s="21"/>
      <c r="G58" s="12"/>
      <c r="H58" s="19">
        <v>39</v>
      </c>
      <c r="I58" s="20">
        <v>52114068</v>
      </c>
      <c r="J58" s="19">
        <v>407</v>
      </c>
      <c r="K58" s="19">
        <v>27</v>
      </c>
      <c r="L58" s="18" t="str">
        <f>_xlfn.XLOOKUP(I58,'[1]Planta Est'!$K:$K,'[1]Planta Est'!$L:$L,"",0)</f>
        <v>CAMACHO MORENO CLARIBEL</v>
      </c>
      <c r="M58" s="19"/>
      <c r="N58" s="19"/>
      <c r="O58" s="20"/>
      <c r="P58" s="18" t="str">
        <f t="shared" si="1"/>
        <v/>
      </c>
      <c r="Q58" s="18"/>
      <c r="R58" s="22"/>
      <c r="S58" s="18" t="str">
        <f>_xlfn.XLOOKUP(I58,'[1]Planta Est'!$K:$K,'[1]Planta Est'!$M:$M,0,0)</f>
        <v>Encargo</v>
      </c>
    </row>
    <row r="59" spans="1:19" ht="25.5" customHeight="1" x14ac:dyDescent="0.2">
      <c r="A59" s="21"/>
      <c r="G59" s="12"/>
      <c r="H59" s="19">
        <v>40</v>
      </c>
      <c r="I59" s="20">
        <v>1030607516</v>
      </c>
      <c r="J59" s="19">
        <v>440</v>
      </c>
      <c r="K59" s="19">
        <v>27</v>
      </c>
      <c r="L59" s="18" t="str">
        <f>_xlfn.XLOOKUP(I59,'[1]Planta Est'!$K:$K,'[1]Planta Est'!$L:$L,"",0)</f>
        <v>SALDAÑA CASTAÑEDA SANDRA MILENA</v>
      </c>
      <c r="M59" s="19"/>
      <c r="N59" s="19"/>
      <c r="O59" s="20"/>
      <c r="P59" s="18" t="str">
        <f t="shared" si="1"/>
        <v/>
      </c>
      <c r="Q59" s="18"/>
      <c r="R59" s="22"/>
      <c r="S59" s="18">
        <f>_xlfn.XLOOKUP(I59,'[1]Planta Est'!$K:$K,'[1]Planta Est'!$M:$M,0,0)</f>
        <v>0</v>
      </c>
    </row>
    <row r="60" spans="1:19" ht="25.5" customHeight="1" x14ac:dyDescent="0.2">
      <c r="A60" s="21"/>
      <c r="G60" s="12"/>
      <c r="H60" s="19">
        <v>41</v>
      </c>
      <c r="I60" s="20">
        <v>51743482</v>
      </c>
      <c r="J60" s="19">
        <v>407</v>
      </c>
      <c r="K60" s="19">
        <v>27</v>
      </c>
      <c r="L60" s="18" t="str">
        <f>_xlfn.XLOOKUP(I60,'[1]Planta Est'!$K:$K,'[1]Planta Est'!$L:$L,"",0)</f>
        <v>ACOSTA LOZANO ROCIO DEL PILAR</v>
      </c>
      <c r="M60" s="19"/>
      <c r="N60" s="19"/>
      <c r="O60" s="20"/>
      <c r="P60" s="18" t="str">
        <f t="shared" si="1"/>
        <v/>
      </c>
      <c r="Q60" s="18"/>
      <c r="R60" s="22"/>
      <c r="S60" s="18" t="str">
        <f>_xlfn.XLOOKUP(I60,'[1]Planta Est'!$K:$K,'[1]Planta Est'!$M:$M,0,0)</f>
        <v>Encargo</v>
      </c>
    </row>
    <row r="61" spans="1:19" ht="25.5" customHeight="1" x14ac:dyDescent="0.2">
      <c r="A61" s="21"/>
      <c r="G61" s="12"/>
      <c r="H61" s="19">
        <v>42</v>
      </c>
      <c r="I61" s="20">
        <v>1013582762</v>
      </c>
      <c r="J61" s="19">
        <v>407</v>
      </c>
      <c r="K61" s="19">
        <v>27</v>
      </c>
      <c r="L61" s="18" t="str">
        <f>_xlfn.XLOOKUP(I61,'[1]Planta Est'!$K:$K,'[1]Planta Est'!$L:$L,"",0)</f>
        <v>CARRANZA BARBOSA MANUEL ALEXANDER</v>
      </c>
      <c r="M61" s="19"/>
      <c r="N61" s="19"/>
      <c r="O61" s="20"/>
      <c r="P61" s="18" t="str">
        <f t="shared" si="1"/>
        <v/>
      </c>
      <c r="Q61" s="18"/>
      <c r="R61" s="22"/>
      <c r="S61" s="18">
        <f>_xlfn.XLOOKUP(I61,'[1]Planta Est'!$K:$K,'[1]Planta Est'!$M:$M,0,0)</f>
        <v>0</v>
      </c>
    </row>
    <row r="62" spans="1:19" ht="25.5" customHeight="1" x14ac:dyDescent="0.2">
      <c r="A62" s="21"/>
      <c r="G62" s="12"/>
      <c r="H62" s="19">
        <v>43</v>
      </c>
      <c r="I62" s="20">
        <v>52105741</v>
      </c>
      <c r="J62" s="19">
        <v>407</v>
      </c>
      <c r="K62" s="19">
        <v>27</v>
      </c>
      <c r="L62" s="18" t="str">
        <f>_xlfn.XLOOKUP(I62,'[1]Planta Est'!$K:$K,'[1]Planta Est'!$L:$L,"",0)</f>
        <v>MARIN GARCIA MARIA MARGARITA</v>
      </c>
      <c r="M62" s="19"/>
      <c r="N62" s="19"/>
      <c r="O62" s="20"/>
      <c r="P62" s="18" t="str">
        <f t="shared" si="1"/>
        <v/>
      </c>
      <c r="Q62" s="18"/>
      <c r="R62" s="22"/>
      <c r="S62" s="18">
        <f>_xlfn.XLOOKUP(I62,'[1]Planta Est'!$K:$K,'[1]Planta Est'!$M:$M,0,0)</f>
        <v>0</v>
      </c>
    </row>
    <row r="63" spans="1:19" ht="25.5" customHeight="1" x14ac:dyDescent="0.2">
      <c r="A63" s="21"/>
      <c r="G63" s="12"/>
      <c r="H63" s="19">
        <v>44</v>
      </c>
      <c r="I63" s="20">
        <v>80801994</v>
      </c>
      <c r="J63" s="19">
        <v>407</v>
      </c>
      <c r="K63" s="19">
        <v>27</v>
      </c>
      <c r="L63" s="18" t="str">
        <f>_xlfn.XLOOKUP(I63,'[1]Planta Est'!$K:$K,'[1]Planta Est'!$L:$L,"",0)</f>
        <v>PINILLA CASTELLANOS ANDRES DAVID</v>
      </c>
      <c r="M63" s="19"/>
      <c r="N63" s="19"/>
      <c r="O63" s="20"/>
      <c r="P63" s="18" t="str">
        <f t="shared" si="1"/>
        <v/>
      </c>
      <c r="Q63" s="18"/>
      <c r="R63" s="22"/>
      <c r="S63" s="18">
        <f>_xlfn.XLOOKUP(I63,'[1]Planta Est'!$K:$K,'[1]Planta Est'!$M:$M,0,0)</f>
        <v>0</v>
      </c>
    </row>
    <row r="64" spans="1:19" ht="25.5" customHeight="1" x14ac:dyDescent="0.2">
      <c r="A64" s="21"/>
      <c r="G64" s="12"/>
      <c r="H64" s="19">
        <v>45</v>
      </c>
      <c r="I64" s="20">
        <v>80006124</v>
      </c>
      <c r="J64" s="19">
        <v>407</v>
      </c>
      <c r="K64" s="19">
        <v>27</v>
      </c>
      <c r="L64" s="18" t="str">
        <f>_xlfn.XLOOKUP(I64,'[1]Planta Est'!$K:$K,'[1]Planta Est'!$L:$L,"",0)</f>
        <v>BEJARANO GALEANO HEIDER ALBERTO</v>
      </c>
      <c r="M64" s="19"/>
      <c r="N64" s="19"/>
      <c r="O64" s="20"/>
      <c r="P64" s="18" t="str">
        <f t="shared" si="1"/>
        <v/>
      </c>
      <c r="Q64" s="18"/>
      <c r="R64" s="22"/>
      <c r="S64" s="18">
        <f>_xlfn.XLOOKUP(I64,'[1]Planta Est'!$K:$K,'[1]Planta Est'!$M:$M,0,0)</f>
        <v>0</v>
      </c>
    </row>
    <row r="65" spans="1:19" ht="25.5" customHeight="1" x14ac:dyDescent="0.2">
      <c r="A65" s="21"/>
      <c r="G65" s="12"/>
      <c r="H65" s="19">
        <v>46</v>
      </c>
      <c r="I65" s="20">
        <v>52865611</v>
      </c>
      <c r="J65" s="19">
        <v>407</v>
      </c>
      <c r="K65" s="19">
        <v>27</v>
      </c>
      <c r="L65" s="18" t="str">
        <f>_xlfn.XLOOKUP(I65,'[1]Planta Est'!$K:$K,'[1]Planta Est'!$L:$L,"",0)</f>
        <v>DELGADO AGUILAR MARIA LORENA</v>
      </c>
      <c r="M65" s="19"/>
      <c r="N65" s="19"/>
      <c r="O65" s="20"/>
      <c r="P65" s="18" t="str">
        <f t="shared" si="1"/>
        <v/>
      </c>
      <c r="Q65" s="18"/>
      <c r="R65" s="22"/>
      <c r="S65" s="18">
        <f>_xlfn.XLOOKUP(I65,'[1]Planta Est'!$K:$K,'[1]Planta Est'!$M:$M,0,0)</f>
        <v>0</v>
      </c>
    </row>
    <row r="66" spans="1:19" ht="25.5" customHeight="1" x14ac:dyDescent="0.2">
      <c r="A66" s="21"/>
      <c r="G66" s="12"/>
      <c r="H66" s="19">
        <v>47</v>
      </c>
      <c r="I66" s="20">
        <v>80101542</v>
      </c>
      <c r="J66" s="19">
        <v>407</v>
      </c>
      <c r="K66" s="19">
        <v>27</v>
      </c>
      <c r="L66" s="18" t="str">
        <f>_xlfn.XLOOKUP(I66,'[1]Planta Est'!$K:$K,'[1]Planta Est'!$L:$L,"",0)</f>
        <v>SAAVEDRA APONTE WILLIAM ORLANDO</v>
      </c>
      <c r="M66" s="19"/>
      <c r="N66" s="19"/>
      <c r="O66" s="20"/>
      <c r="P66" s="18" t="str">
        <f t="shared" si="1"/>
        <v/>
      </c>
      <c r="Q66" s="18"/>
      <c r="R66" s="22"/>
      <c r="S66" s="18">
        <f>_xlfn.XLOOKUP(I66,'[1]Planta Est'!$K:$K,'[1]Planta Est'!$M:$M,0,0)</f>
        <v>0</v>
      </c>
    </row>
    <row r="67" spans="1:19" ht="25.5" customHeight="1" x14ac:dyDescent="0.2">
      <c r="A67" s="21"/>
      <c r="G67" s="12"/>
      <c r="H67" s="19">
        <v>48</v>
      </c>
      <c r="I67" s="20">
        <v>80216062</v>
      </c>
      <c r="J67" s="19">
        <v>407</v>
      </c>
      <c r="K67" s="19">
        <v>27</v>
      </c>
      <c r="L67" s="18" t="str">
        <f>_xlfn.XLOOKUP(I67,'[1]Planta Est'!$K:$K,'[1]Planta Est'!$L:$L,"",0)</f>
        <v>GARZON BELTRAN EDWIN DUBERLEY</v>
      </c>
      <c r="M67" s="19"/>
      <c r="N67" s="19"/>
      <c r="O67" s="20"/>
      <c r="P67" s="18" t="str">
        <f t="shared" si="1"/>
        <v/>
      </c>
      <c r="Q67" s="18"/>
      <c r="R67" s="22"/>
      <c r="S67" s="18">
        <f>_xlfn.XLOOKUP(I67,'[1]Planta Est'!$K:$K,'[1]Planta Est'!$M:$M,0,0)</f>
        <v>0</v>
      </c>
    </row>
    <row r="68" spans="1:19" ht="25.5" customHeight="1" x14ac:dyDescent="0.2">
      <c r="A68" s="21"/>
      <c r="G68" s="12"/>
      <c r="H68" s="19">
        <v>49</v>
      </c>
      <c r="I68" s="20">
        <v>52991547</v>
      </c>
      <c r="J68" s="19">
        <v>407</v>
      </c>
      <c r="K68" s="19">
        <v>27</v>
      </c>
      <c r="L68" s="18" t="str">
        <f>_xlfn.XLOOKUP(I68,'[1]Planta Est'!$K:$K,'[1]Planta Est'!$L:$L,"",0)</f>
        <v>BUSTOS NIÑO EMILCEN</v>
      </c>
      <c r="M68" s="19"/>
      <c r="N68" s="19"/>
      <c r="O68" s="20"/>
      <c r="P68" s="18" t="str">
        <f t="shared" si="1"/>
        <v/>
      </c>
      <c r="Q68" s="18"/>
      <c r="R68" s="22"/>
      <c r="S68" s="18">
        <f>_xlfn.XLOOKUP(I68,'[1]Planta Est'!$K:$K,'[1]Planta Est'!$M:$M,0,0)</f>
        <v>0</v>
      </c>
    </row>
    <row r="69" spans="1:19" ht="25.5" customHeight="1" x14ac:dyDescent="0.2">
      <c r="A69" s="21"/>
      <c r="G69" s="12"/>
      <c r="H69" s="19">
        <v>50</v>
      </c>
      <c r="I69" s="20">
        <v>53047550</v>
      </c>
      <c r="J69" s="19">
        <v>407</v>
      </c>
      <c r="K69" s="19">
        <v>27</v>
      </c>
      <c r="L69" s="18" t="str">
        <f>_xlfn.XLOOKUP(I69,'[1]Planta Est'!$K:$K,'[1]Planta Est'!$L:$L,"",0)</f>
        <v>ROJAS DIAZ HEYDI JOHANNA</v>
      </c>
      <c r="M69" s="19"/>
      <c r="N69" s="19"/>
      <c r="O69" s="20"/>
      <c r="P69" s="18" t="str">
        <f t="shared" si="1"/>
        <v/>
      </c>
      <c r="Q69" s="18"/>
      <c r="R69" s="22"/>
      <c r="S69" s="18">
        <f>_xlfn.XLOOKUP(I69,'[1]Planta Est'!$K:$K,'[1]Planta Est'!$M:$M,0,0)</f>
        <v>0</v>
      </c>
    </row>
    <row r="70" spans="1:19" ht="25.5" customHeight="1" x14ac:dyDescent="0.2">
      <c r="A70" s="21"/>
      <c r="G70" s="12"/>
      <c r="H70" s="19">
        <v>51</v>
      </c>
      <c r="I70" s="20">
        <v>80372803</v>
      </c>
      <c r="J70" s="19">
        <v>407</v>
      </c>
      <c r="K70" s="19">
        <v>27</v>
      </c>
      <c r="L70" s="18" t="str">
        <f>_xlfn.XLOOKUP(I70,'[1]Planta Est'!$K:$K,'[1]Planta Est'!$L:$L,"",0)</f>
        <v>MARTINEZ AVILA MANUEL HUMBERTO</v>
      </c>
      <c r="M70" s="19"/>
      <c r="N70" s="19"/>
      <c r="O70" s="20"/>
      <c r="P70" s="18" t="str">
        <f t="shared" si="1"/>
        <v/>
      </c>
      <c r="Q70" s="18"/>
      <c r="R70" s="22"/>
      <c r="S70" s="18">
        <f>_xlfn.XLOOKUP(I70,'[1]Planta Est'!$K:$K,'[1]Planta Est'!$M:$M,0,0)</f>
        <v>0</v>
      </c>
    </row>
    <row r="71" spans="1:19" ht="25.5" customHeight="1" x14ac:dyDescent="0.2">
      <c r="A71" s="21"/>
      <c r="G71" s="12"/>
      <c r="H71" s="19">
        <v>52</v>
      </c>
      <c r="I71" s="20">
        <v>80217890</v>
      </c>
      <c r="J71" s="19">
        <v>407</v>
      </c>
      <c r="K71" s="19">
        <v>27</v>
      </c>
      <c r="L71" s="18" t="str">
        <f>_xlfn.XLOOKUP(I71,'[1]Planta Est'!$K:$K,'[1]Planta Est'!$L:$L,"",0)</f>
        <v>ACOSTA VASQUEZ SHERLOCK EDUARDO</v>
      </c>
      <c r="M71" s="19"/>
      <c r="N71" s="19"/>
      <c r="O71" s="20"/>
      <c r="P71" s="18" t="str">
        <f t="shared" si="1"/>
        <v/>
      </c>
      <c r="Q71" s="18"/>
      <c r="R71" s="22"/>
      <c r="S71" s="18">
        <f>_xlfn.XLOOKUP(I71,'[1]Planta Est'!$K:$K,'[1]Planta Est'!$M:$M,0,0)</f>
        <v>0</v>
      </c>
    </row>
    <row r="72" spans="1:19" ht="25.5" customHeight="1" x14ac:dyDescent="0.2">
      <c r="A72" s="21"/>
      <c r="G72" s="12"/>
      <c r="H72" s="19">
        <v>53</v>
      </c>
      <c r="I72" s="20">
        <v>63480478</v>
      </c>
      <c r="J72" s="19">
        <v>407</v>
      </c>
      <c r="K72" s="19">
        <v>27</v>
      </c>
      <c r="L72" s="18" t="str">
        <f>_xlfn.XLOOKUP(I72,'[1]Planta Est'!$K:$K,'[1]Planta Est'!$L:$L,"",0)</f>
        <v>FLOREZ ARENAS ALEJANDRA</v>
      </c>
      <c r="M72" s="19"/>
      <c r="N72" s="19"/>
      <c r="O72" s="20"/>
      <c r="P72" s="18" t="str">
        <f t="shared" si="1"/>
        <v/>
      </c>
      <c r="Q72" s="18"/>
      <c r="R72" s="22"/>
      <c r="S72" s="18">
        <f>_xlfn.XLOOKUP(I72,'[1]Planta Est'!$K:$K,'[1]Planta Est'!$M:$M,0,0)</f>
        <v>0</v>
      </c>
    </row>
    <row r="73" spans="1:19" ht="25.5" customHeight="1" x14ac:dyDescent="0.2">
      <c r="A73" s="21"/>
      <c r="G73" s="12"/>
      <c r="H73" s="19">
        <v>54</v>
      </c>
      <c r="I73" s="20">
        <v>79695399</v>
      </c>
      <c r="J73" s="19">
        <v>407</v>
      </c>
      <c r="K73" s="19">
        <v>27</v>
      </c>
      <c r="L73" s="18" t="str">
        <f>_xlfn.XLOOKUP(I73,'[1]Planta Est'!$K:$K,'[1]Planta Est'!$L:$L,"",0)</f>
        <v>ORJUELA VELASQUEZ JOSE STEBENS</v>
      </c>
      <c r="M73" s="19"/>
      <c r="N73" s="19"/>
      <c r="O73" s="20"/>
      <c r="P73" s="18" t="str">
        <f t="shared" si="1"/>
        <v/>
      </c>
      <c r="Q73" s="18"/>
      <c r="R73" s="22"/>
      <c r="S73" s="18">
        <f>_xlfn.XLOOKUP(I73,'[1]Planta Est'!$K:$K,'[1]Planta Est'!$M:$M,0,0)</f>
        <v>0</v>
      </c>
    </row>
    <row r="74" spans="1:19" ht="25.5" customHeight="1" x14ac:dyDescent="0.2">
      <c r="A74" s="21"/>
      <c r="G74" s="12"/>
      <c r="H74" s="19">
        <v>55</v>
      </c>
      <c r="I74" s="20">
        <v>52124018</v>
      </c>
      <c r="J74" s="19">
        <v>407</v>
      </c>
      <c r="K74" s="19">
        <v>27</v>
      </c>
      <c r="L74" s="18" t="str">
        <f>_xlfn.XLOOKUP(I74,'[1]Planta Est'!$K:$K,'[1]Planta Est'!$L:$L,"",0)</f>
        <v>COMBARIZA MARTINEZ LIZETH</v>
      </c>
      <c r="M74" s="19"/>
      <c r="N74" s="19"/>
      <c r="O74" s="20"/>
      <c r="P74" s="18" t="str">
        <f t="shared" si="1"/>
        <v/>
      </c>
      <c r="Q74" s="18"/>
      <c r="R74" s="22"/>
      <c r="S74" s="18">
        <f>_xlfn.XLOOKUP(I74,'[1]Planta Est'!$K:$K,'[1]Planta Est'!$M:$M,0,0)</f>
        <v>0</v>
      </c>
    </row>
    <row r="75" spans="1:19" ht="25.5" customHeight="1" x14ac:dyDescent="0.2">
      <c r="A75" s="21"/>
      <c r="G75" s="12"/>
      <c r="H75" s="19">
        <v>56</v>
      </c>
      <c r="I75" s="20">
        <v>33677383</v>
      </c>
      <c r="J75" s="19">
        <v>407</v>
      </c>
      <c r="K75" s="19">
        <v>27</v>
      </c>
      <c r="L75" s="18" t="str">
        <f>_xlfn.XLOOKUP(I75,'[1]Planta Est'!$K:$K,'[1]Planta Est'!$L:$L,"",0)</f>
        <v>MORALES LEGUIZAMÓN SANDRA MILENA</v>
      </c>
      <c r="M75" s="19"/>
      <c r="N75" s="19"/>
      <c r="O75" s="20"/>
      <c r="P75" s="18" t="str">
        <f t="shared" si="1"/>
        <v/>
      </c>
      <c r="Q75" s="18"/>
      <c r="R75" s="22"/>
      <c r="S75" s="18">
        <f>_xlfn.XLOOKUP(I75,'[1]Planta Est'!$K:$K,'[1]Planta Est'!$M:$M,0,0)</f>
        <v>0</v>
      </c>
    </row>
    <row r="79" spans="1:19" ht="39.950000000000003" customHeight="1" x14ac:dyDescent="0.2">
      <c r="A79" s="3" t="s">
        <v>41</v>
      </c>
      <c r="B79" s="3"/>
      <c r="C79" s="3"/>
      <c r="D79" s="3"/>
      <c r="E79" s="3"/>
      <c r="F79" s="3"/>
    </row>
  </sheetData>
  <mergeCells count="27">
    <mergeCell ref="J19:K19"/>
    <mergeCell ref="A79:F79"/>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A21 O20:O75">
    <cfRule type="duplicateValues" dxfId="1" priority="1"/>
  </conditionalFormatting>
  <conditionalFormatting sqref="M20:O75">
    <cfRule type="expression" dxfId="0" priority="2" stopIfTrue="1">
      <formula>$L20&lt;&gt;""</formula>
    </cfRule>
  </conditionalFormatting>
  <dataValidations count="1">
    <dataValidation type="list" allowBlank="1" showInputMessage="1" showErrorMessage="1" sqref="M20:N75" xr:uid="{11AE1940-288C-499A-B9D7-6879EB2EE6F4}">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2026-09-22T22:37:12Z</dcterms:created>
  <dcterms:modified xsi:type="dcterms:W3CDTF">2026-09-22T22:37:14Z</dcterms:modified>
</cp:coreProperties>
</file>