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5863ACA0-813C-4512-9406-23DE4B73CA08}" xr6:coauthVersionLast="47" xr6:coauthVersionMax="47" xr10:uidLastSave="{00000000-0000-0000-0000-000000000000}"/>
  <bookViews>
    <workbookView xWindow="-120" yWindow="-120" windowWidth="38640" windowHeight="21120" xr2:uid="{48E9FAC0-B21F-4F8F-A617-A81676D5D295}"/>
  </bookViews>
  <sheets>
    <sheet name="Grupo 15"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L20" i="1"/>
  <c r="L21" i="1"/>
  <c r="L22" i="1"/>
  <c r="L23" i="1"/>
  <c r="L24" i="1"/>
  <c r="L25" i="1"/>
  <c r="L26" i="1"/>
  <c r="L27" i="1"/>
  <c r="L28" i="1"/>
  <c r="L29" i="1"/>
  <c r="L30" i="1"/>
  <c r="L31" i="1"/>
  <c r="L32" i="1"/>
  <c r="L33" i="1"/>
  <c r="P20" i="1" a="1"/>
  <c r="P20" i="1" s="1"/>
  <c r="P21" i="1" a="1"/>
  <c r="P21" i="1" s="1"/>
  <c r="P22" i="1" a="1"/>
  <c r="P22" i="1"/>
  <c r="P23" i="1" a="1"/>
  <c r="P23" i="1"/>
  <c r="P24" i="1" a="1"/>
  <c r="P24" i="1" s="1"/>
  <c r="P25" i="1" a="1"/>
  <c r="P25" i="1"/>
  <c r="P26" i="1" a="1"/>
  <c r="P26" i="1" s="1"/>
  <c r="P27" i="1" a="1"/>
  <c r="P27" i="1" s="1"/>
  <c r="P28" i="1" a="1"/>
  <c r="P28" i="1" s="1"/>
  <c r="P29" i="1" a="1"/>
  <c r="P29" i="1" s="1"/>
  <c r="P30" i="1" a="1"/>
  <c r="P30" i="1" s="1"/>
  <c r="P31" i="1" a="1"/>
  <c r="P31" i="1" s="1"/>
  <c r="P32" i="1" a="1"/>
  <c r="P32" i="1" s="1"/>
  <c r="P33" i="1" a="1"/>
  <c r="P3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<sst xmlns="http://schemas.openxmlformats.org/spreadsheetml/2006/main" count="43" uniqueCount="41">
  <si>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</si>
  <si>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</si>
  <si>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</si>
  <si>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15 )</t>
  </si>
  <si>
    <t>Código Encargo</t>
  </si>
  <si>
    <t>Grado Encargo</t>
  </si>
  <si>
    <t>Nivel Jerárquico Encargo</t>
  </si>
  <si>
    <t>Profesional</t>
  </si>
  <si>
    <t>Denominación Encargo</t>
  </si>
  <si>
    <t>Profesional Universitario</t>
  </si>
  <si>
    <t>Ubicación Encargo</t>
  </si>
  <si>
    <t>OFICINA CONTROL DISCIPLINARIO INSTRUCCION</t>
  </si>
  <si>
    <t>Ocurrencias</t>
  </si>
  <si>
    <t>Propósito</t>
  </si>
  <si>
    <t xml:space="preserve">Apoyar y orientar la gestión de la Oficina en los aspectos relacionados con: las respuestas a acciones judiciales de cumplimiento y tutelas, los recursos de reposición y apelación que sean competencia de la oficina, la elaboración de conceptos jurídicos y actos administrativos relacionados con el personal de la SED, de acuerdo con las normas generales y las políticas del sector y de la SED. </t>
  </si>
  <si>
    <t>Funciones</t>
  </si>
  <si>
    <t>1. Resolver y tramitar derechos de petición, tutelas y fallos, y proyectar respuestas a acciones judiciales de cumplimiento, que sean de competencia de la Oficina
2. Elaborar actos administrativos de trámite, ejecución o resolución de peticiones que agoten la vía gubernativa, relacionados con los procesos a cargo de la Oficina, de acuerdo con la normatividad vigente.
3. Proponer mecanismos para dar cumplimiento a fallos judiciales en materia de reintegros y demás aspectos relacionados con sentencias judiciales que sean competencia de la Oficina.
4. Tramitar las solicitudes de permiso sindical del personal administrativo, de acuerdo
con las instrucciones dadas por la Subsecretaria de Gestión Institucional.
5. Llevar registro y control sobre el trámite de la correspondencia asignada y los proyectos de actos administrativos pendientes de aprobación y actualizar las bases de datos y la información jurídica de los diferentes procesos que se tramitan en la Oficina de Personal, de acuerdo con el cambio normativo que se presente y a solicitud del jefe inmediato
6. Atender y responder las consultas formuladas por otras dependencias de la SED y que sean de competencia de la Oficina de Personal.
7. Elaborar los informes de gestión que le sean requeridos y se relacionen con el área de su competencia.
8. Proyectar respuesta a los oficios que le sean asignados y dar trámite oportuno a la correspondencia relacionada con asuntos de su competencia ..
9. Las demás que le sean asignadas por el superior inmediato de acuerdo con el nivel jerárquico v el propósito del empleo</t>
  </si>
  <si>
    <t>Educación Requerida</t>
  </si>
  <si>
    <t xml:space="preserve">Título profesional en Disciplina académica del N BC en:   Derecho y Afines. profesional relacionada.   Tarjeta o matrícula profesional en los casos realamentados por la Ley. </t>
  </si>
  <si>
    <t>Experiencia Requerida</t>
  </si>
  <si>
    <t xml:space="preserve">Cincuenta y un (51)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</si>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</sst>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222EF957-D7C0-4093-92BE-9EBA23B6C8DC}"/>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551B3-EFF3-451A-9B68-92673AFE8DBE}">
  <dimension ref="A1:S37"/>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18</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706</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143.2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28.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706</v>
      </c>
      <c r="B20" s="19" t="s">
        <v>7</v>
      </c>
      <c r="C20" s="19">
        <v>219</v>
      </c>
      <c r="D20" s="19">
        <v>18</v>
      </c>
      <c r="E20" s="18" t="str">
        <f>_xlfn.XLOOKUP(A20,'[1]Planta Est'!$A:$A,'[1]Planta Est'!$V:$V,"",0)</f>
        <v>Jurídico</v>
      </c>
      <c r="F20" s="18" t="s">
        <v>11</v>
      </c>
      <c r="G20" s="12"/>
      <c r="H20" s="19">
        <v>1</v>
      </c>
      <c r="I20" s="20">
        <v>43220532</v>
      </c>
      <c r="J20" s="19">
        <v>219</v>
      </c>
      <c r="K20" s="19">
        <v>12</v>
      </c>
      <c r="L20" s="18" t="str">
        <f>_xlfn.XLOOKUP(I20,'[1]Planta Est'!$K:$K,'[1]Planta Est'!$L:$L,"",0)</f>
        <v>TORRES VIEIRA LINA MARIA</v>
      </c>
      <c r="M20" s="19"/>
      <c r="N20" s="19"/>
      <c r="O20" s="20"/>
      <c r="P20" s="18" t="str" cm="1">
        <f t="array" ref="P20">IF(O20="","",_xlfn.XLOOKUP(O20,$A$20:$A$20,$F$20:$F$20,""))</f>
        <v/>
      </c>
      <c r="Q20" s="18"/>
      <c r="R20" s="22"/>
      <c r="S20" s="18" t="str">
        <f>_xlfn.XLOOKUP(I20,'[1]Planta Est'!$K:$K,'[1]Planta Est'!$M:$M,0,0)</f>
        <v>Encargo</v>
      </c>
    </row>
    <row r="21" spans="1:19" ht="25.5" customHeight="1" x14ac:dyDescent="0.2">
      <c r="A21" s="21"/>
      <c r="G21" s="12"/>
      <c r="H21" s="19">
        <v>2</v>
      </c>
      <c r="I21" s="20">
        <v>80542436</v>
      </c>
      <c r="J21" s="19">
        <v>219</v>
      </c>
      <c r="K21" s="19">
        <v>12</v>
      </c>
      <c r="L21" s="18" t="str">
        <f>_xlfn.XLOOKUP(I21,'[1]Planta Est'!$K:$K,'[1]Planta Est'!$L:$L,"",0)</f>
        <v>PINZON ROA JUAN MANUEL</v>
      </c>
      <c r="M21" s="19"/>
      <c r="N21" s="19"/>
      <c r="O21" s="20"/>
      <c r="P21" s="18" t="str" cm="1">
        <f t="array" ref="P21">IF(O21="","",_xlfn.XLOOKUP(O21,$A$20:$A$20,$F$20:$F$20,""))</f>
        <v/>
      </c>
      <c r="Q21" s="18"/>
      <c r="R21" s="22"/>
      <c r="S21" s="18">
        <f>_xlfn.XLOOKUP(I21,'[1]Planta Est'!$K:$K,'[1]Planta Est'!$M:$M,0,0)</f>
        <v>0</v>
      </c>
    </row>
    <row r="22" spans="1:19" ht="25.5" customHeight="1" x14ac:dyDescent="0.2">
      <c r="A22" s="21"/>
      <c r="G22" s="12"/>
      <c r="H22" s="19">
        <v>3</v>
      </c>
      <c r="I22" s="20">
        <v>79324246</v>
      </c>
      <c r="J22" s="19">
        <v>219</v>
      </c>
      <c r="K22" s="19">
        <v>12</v>
      </c>
      <c r="L22" s="18" t="str">
        <f>_xlfn.XLOOKUP(I22,'[1]Planta Est'!$K:$K,'[1]Planta Est'!$L:$L,"",0)</f>
        <v>SANCHEZ HEREDIA CARLOS ALBERTO</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1032449653</v>
      </c>
      <c r="J23" s="19">
        <v>219</v>
      </c>
      <c r="K23" s="19">
        <v>12</v>
      </c>
      <c r="L23" s="18" t="str">
        <f>_xlfn.XLOOKUP(I23,'[1]Planta Est'!$K:$K,'[1]Planta Est'!$L:$L,"",0)</f>
        <v>ACOSTA CASTELLANOS DIANA PATRICIA</v>
      </c>
      <c r="M23" s="19"/>
      <c r="N23" s="19"/>
      <c r="O23" s="20"/>
      <c r="P23" s="18" t="str" cm="1">
        <f t="array" ref="P23">IF(O23="","",_xlfn.XLOOKUP(O23,$A$20:$A$20,$F$20:$F$20,""))</f>
        <v/>
      </c>
      <c r="Q23" s="18"/>
      <c r="R23" s="22"/>
      <c r="S23" s="18">
        <f>_xlfn.XLOOKUP(I23,'[1]Planta Est'!$K:$K,'[1]Planta Est'!$M:$M,0,0)</f>
        <v>0</v>
      </c>
    </row>
    <row r="24" spans="1:19" ht="25.5" customHeight="1" x14ac:dyDescent="0.2">
      <c r="A24" s="21"/>
      <c r="G24" s="12"/>
      <c r="H24" s="19">
        <v>5</v>
      </c>
      <c r="I24" s="20">
        <v>55157337</v>
      </c>
      <c r="J24" s="19">
        <v>219</v>
      </c>
      <c r="K24" s="19">
        <v>12</v>
      </c>
      <c r="L24" s="18" t="str">
        <f>_xlfn.XLOOKUP(I24,'[1]Planta Est'!$K:$K,'[1]Planta Est'!$L:$L,"",0)</f>
        <v>CASTRO QUINTANA ANA RODULFA</v>
      </c>
      <c r="M24" s="19"/>
      <c r="N24" s="19"/>
      <c r="O24" s="20"/>
      <c r="P24" s="18" t="str" cm="1">
        <f t="array" ref="P24">IF(O24="","",_xlfn.XLOOKUP(O24,$A$20:$A$20,$F$20:$F$20,""))</f>
        <v/>
      </c>
      <c r="Q24" s="18"/>
      <c r="R24" s="22"/>
      <c r="S24" s="18" t="str">
        <f>_xlfn.XLOOKUP(I24,'[1]Planta Est'!$K:$K,'[1]Planta Est'!$M:$M,0,0)</f>
        <v>Encargo</v>
      </c>
    </row>
    <row r="25" spans="1:19" ht="25.5" customHeight="1" x14ac:dyDescent="0.2">
      <c r="A25" s="21"/>
      <c r="G25" s="12"/>
      <c r="H25" s="19">
        <v>6</v>
      </c>
      <c r="I25" s="20">
        <v>1090464764</v>
      </c>
      <c r="J25" s="19">
        <v>219</v>
      </c>
      <c r="K25" s="19">
        <v>12</v>
      </c>
      <c r="L25" s="18" t="str">
        <f>_xlfn.XLOOKUP(I25,'[1]Planta Est'!$K:$K,'[1]Planta Est'!$L:$L,"",0)</f>
        <v>TARAZONA ROPERO MELBA ANDREA</v>
      </c>
      <c r="M25" s="19"/>
      <c r="N25" s="19"/>
      <c r="O25" s="20"/>
      <c r="P25" s="18" t="str" cm="1">
        <f t="array" ref="P25">IF(O25="","",_xlfn.XLOOKUP(O25,$A$20:$A$20,$F$20:$F$20,""))</f>
        <v/>
      </c>
      <c r="Q25" s="18"/>
      <c r="R25" s="22"/>
      <c r="S25" s="18">
        <f>_xlfn.XLOOKUP(I25,'[1]Planta Est'!$K:$K,'[1]Planta Est'!$M:$M,0,0)</f>
        <v>0</v>
      </c>
    </row>
    <row r="26" spans="1:19" ht="25.5" customHeight="1" x14ac:dyDescent="0.2">
      <c r="A26" s="21"/>
      <c r="G26" s="12"/>
      <c r="H26" s="19">
        <v>7</v>
      </c>
      <c r="I26" s="20">
        <v>1026570626</v>
      </c>
      <c r="J26" s="19">
        <v>219</v>
      </c>
      <c r="K26" s="19">
        <v>9</v>
      </c>
      <c r="L26" s="18" t="str">
        <f>_xlfn.XLOOKUP(I26,'[1]Planta Est'!$K:$K,'[1]Planta Est'!$L:$L,"",0)</f>
        <v>DAVILA BARRERA OSCAR FELIPE</v>
      </c>
      <c r="M26" s="19"/>
      <c r="N26" s="19"/>
      <c r="O26" s="20"/>
      <c r="P26" s="18" t="str" cm="1">
        <f t="array" ref="P26">IF(O26="","",_xlfn.XLOOKUP(O26,$A$20:$A$20,$F$20:$F$20,""))</f>
        <v/>
      </c>
      <c r="Q26" s="18"/>
      <c r="R26" s="22"/>
      <c r="S26" s="18">
        <f>_xlfn.XLOOKUP(I26,'[1]Planta Est'!$K:$K,'[1]Planta Est'!$M:$M,0,0)</f>
        <v>0</v>
      </c>
    </row>
    <row r="27" spans="1:19" ht="25.5" customHeight="1" x14ac:dyDescent="0.2">
      <c r="A27" s="21"/>
      <c r="G27" s="12"/>
      <c r="H27" s="19">
        <v>8</v>
      </c>
      <c r="I27" s="20">
        <v>1110465690</v>
      </c>
      <c r="J27" s="19">
        <v>219</v>
      </c>
      <c r="K27" s="19">
        <v>9</v>
      </c>
      <c r="L27" s="18" t="str">
        <f>_xlfn.XLOOKUP(I27,'[1]Planta Est'!$K:$K,'[1]Planta Est'!$L:$L,"",0)</f>
        <v>BERNAL GARZON JULIAN FELIPE</v>
      </c>
      <c r="M27" s="19"/>
      <c r="N27" s="19"/>
      <c r="O27" s="20"/>
      <c r="P27" s="18" t="str" cm="1">
        <f t="array" ref="P27">IF(O27="","",_xlfn.XLOOKUP(O27,$A$20:$A$20,$F$20:$F$20,""))</f>
        <v/>
      </c>
      <c r="Q27" s="18"/>
      <c r="R27" s="22"/>
      <c r="S27" s="18" t="str">
        <f>_xlfn.XLOOKUP(I27,'[1]Planta Est'!$K:$K,'[1]Planta Est'!$M:$M,0,0)</f>
        <v>Encargo</v>
      </c>
    </row>
    <row r="28" spans="1:19" ht="25.5" customHeight="1" x14ac:dyDescent="0.2">
      <c r="A28" s="21"/>
      <c r="G28" s="12"/>
      <c r="H28" s="19">
        <v>9</v>
      </c>
      <c r="I28" s="20">
        <v>1022372203</v>
      </c>
      <c r="J28" s="19">
        <v>219</v>
      </c>
      <c r="K28" s="19">
        <v>9</v>
      </c>
      <c r="L28" s="18" t="str">
        <f>_xlfn.XLOOKUP(I28,'[1]Planta Est'!$K:$K,'[1]Planta Est'!$L:$L,"",0)</f>
        <v>LOZANO RUIZ LAURA CATALINA</v>
      </c>
      <c r="M28" s="19"/>
      <c r="N28" s="19"/>
      <c r="O28" s="20"/>
      <c r="P28" s="18" t="str" cm="1">
        <f t="array" ref="P28">IF(O28="","",_xlfn.XLOOKUP(O28,$A$20:$A$20,$F$20:$F$20,""))</f>
        <v/>
      </c>
      <c r="Q28" s="18"/>
      <c r="R28" s="22"/>
      <c r="S28" s="18">
        <f>_xlfn.XLOOKUP(I28,'[1]Planta Est'!$K:$K,'[1]Planta Est'!$M:$M,0,0)</f>
        <v>0</v>
      </c>
    </row>
    <row r="29" spans="1:19" ht="25.5" customHeight="1" x14ac:dyDescent="0.2">
      <c r="A29" s="21"/>
      <c r="G29" s="12"/>
      <c r="H29" s="19">
        <v>10</v>
      </c>
      <c r="I29" s="20">
        <v>80851935</v>
      </c>
      <c r="J29" s="19">
        <v>219</v>
      </c>
      <c r="K29" s="19">
        <v>7</v>
      </c>
      <c r="L29" s="18" t="str">
        <f>_xlfn.XLOOKUP(I29,'[1]Planta Est'!$K:$K,'[1]Planta Est'!$L:$L,"",0)</f>
        <v>PEÑA OSPINO ALBERTO MIGUEL</v>
      </c>
      <c r="M29" s="19"/>
      <c r="N29" s="19"/>
      <c r="O29" s="20"/>
      <c r="P29" s="18" t="str" cm="1">
        <f t="array" ref="P29">IF(O29="","",_xlfn.XLOOKUP(O29,$A$20:$A$20,$F$20:$F$20,""))</f>
        <v/>
      </c>
      <c r="Q29" s="18"/>
      <c r="R29" s="22"/>
      <c r="S29" s="18">
        <f>_xlfn.XLOOKUP(I29,'[1]Planta Est'!$K:$K,'[1]Planta Est'!$M:$M,0,0)</f>
        <v>0</v>
      </c>
    </row>
    <row r="30" spans="1:19" ht="25.5" customHeight="1" x14ac:dyDescent="0.2">
      <c r="A30" s="21"/>
      <c r="G30" s="12"/>
      <c r="H30" s="19">
        <v>11</v>
      </c>
      <c r="I30" s="20">
        <v>52858022</v>
      </c>
      <c r="J30" s="19">
        <v>440</v>
      </c>
      <c r="K30" s="19">
        <v>27</v>
      </c>
      <c r="L30" s="18" t="str">
        <f>_xlfn.XLOOKUP(I30,'[1]Planta Est'!$K:$K,'[1]Planta Est'!$L:$L,"",0)</f>
        <v>RAMIREZ BAUTISTA LUDYN MARCELA</v>
      </c>
      <c r="M30" s="19"/>
      <c r="N30" s="19"/>
      <c r="O30" s="20"/>
      <c r="P30" s="18" t="str" cm="1">
        <f t="array" ref="P30">IF(O30="","",_xlfn.XLOOKUP(O30,$A$20:$A$20,$F$20:$F$20,""))</f>
        <v/>
      </c>
      <c r="Q30" s="18"/>
      <c r="R30" s="22"/>
      <c r="S30" s="18">
        <f>_xlfn.XLOOKUP(I30,'[1]Planta Est'!$K:$K,'[1]Planta Est'!$M:$M,0,0)</f>
        <v>0</v>
      </c>
    </row>
    <row r="31" spans="1:19" ht="25.5" customHeight="1" x14ac:dyDescent="0.2">
      <c r="A31" s="21"/>
      <c r="G31" s="12"/>
      <c r="H31" s="19">
        <v>12</v>
      </c>
      <c r="I31" s="20">
        <v>79594575</v>
      </c>
      <c r="J31" s="19">
        <v>407</v>
      </c>
      <c r="K31" s="19">
        <v>27</v>
      </c>
      <c r="L31" s="18" t="str">
        <f>_xlfn.XLOOKUP(I31,'[1]Planta Est'!$K:$K,'[1]Planta Est'!$L:$L,"",0)</f>
        <v>GALEANO MENDOZA GIOVANNI HERNANDO</v>
      </c>
      <c r="M31" s="19"/>
      <c r="N31" s="19"/>
      <c r="O31" s="20"/>
      <c r="P31" s="18" t="str" cm="1">
        <f t="array" ref="P31">IF(O31="","",_xlfn.XLOOKUP(O31,$A$20:$A$20,$F$20:$F$20,""))</f>
        <v/>
      </c>
      <c r="Q31" s="18"/>
      <c r="R31" s="22"/>
      <c r="S31" s="18" t="str">
        <f>_xlfn.XLOOKUP(I31,'[1]Planta Est'!$K:$K,'[1]Planta Est'!$M:$M,0,0)</f>
        <v>Encargo</v>
      </c>
    </row>
    <row r="32" spans="1:19" ht="25.5" customHeight="1" x14ac:dyDescent="0.2">
      <c r="A32" s="21"/>
      <c r="G32" s="12"/>
      <c r="H32" s="19">
        <v>13</v>
      </c>
      <c r="I32" s="20">
        <v>1030667554</v>
      </c>
      <c r="J32" s="19">
        <v>407</v>
      </c>
      <c r="K32" s="19">
        <v>24</v>
      </c>
      <c r="L32" s="18" t="str">
        <f>_xlfn.XLOOKUP(I32,'[1]Planta Est'!$K:$K,'[1]Planta Est'!$L:$L,"",0)</f>
        <v>SEPULVEDA OLIVEROS ANDERSON DAYIVER</v>
      </c>
      <c r="M32" s="19"/>
      <c r="N32" s="19"/>
      <c r="O32" s="20"/>
      <c r="P32" s="18" t="str" cm="1">
        <f t="array" ref="P32">IF(O32="","",_xlfn.XLOOKUP(O32,$A$20:$A$20,$F$20:$F$20,""))</f>
        <v/>
      </c>
      <c r="Q32" s="18"/>
      <c r="R32" s="22"/>
      <c r="S32" s="18">
        <f>_xlfn.XLOOKUP(I32,'[1]Planta Est'!$K:$K,'[1]Planta Est'!$M:$M,0,0)</f>
        <v>0</v>
      </c>
    </row>
    <row r="33" spans="1:19" ht="25.5" customHeight="1" x14ac:dyDescent="0.2">
      <c r="A33" s="21"/>
      <c r="G33" s="12"/>
      <c r="H33" s="19">
        <v>14</v>
      </c>
      <c r="I33" s="20">
        <v>79348325</v>
      </c>
      <c r="J33" s="19">
        <v>407</v>
      </c>
      <c r="K33" s="19">
        <v>20</v>
      </c>
      <c r="L33" s="18" t="str">
        <f>_xlfn.XLOOKUP(I33,'[1]Planta Est'!$K:$K,'[1]Planta Est'!$L:$L,"",0)</f>
        <v>NIETO DUARTE HUGO HERNEY</v>
      </c>
      <c r="M33" s="19"/>
      <c r="N33" s="19"/>
      <c r="O33" s="20"/>
      <c r="P33" s="18" t="str" cm="1">
        <f t="array" ref="P33">IF(O33="","",_xlfn.XLOOKUP(O33,$A$20:$A$20,$F$20:$F$20,""))</f>
        <v/>
      </c>
      <c r="Q33" s="18"/>
      <c r="R33" s="22"/>
      <c r="S33" s="18" t="str">
        <f>_xlfn.XLOOKUP(I33,'[1]Planta Est'!$K:$K,'[1]Planta Est'!$M:$M,0,0)</f>
        <v>Encargo</v>
      </c>
    </row>
    <row r="37" spans="1:19" ht="39.950000000000003" customHeight="1" x14ac:dyDescent="0.2">
      <c r="A37" s="3" t="s">
        <v>40</v>
      </c>
      <c r="B37" s="3"/>
      <c r="C37" s="3"/>
      <c r="D37" s="3"/>
      <c r="E37" s="3"/>
      <c r="F37" s="3"/>
    </row>
  </sheetData>
  <mergeCells count="27">
    <mergeCell ref="J19:K19"/>
    <mergeCell ref="A37:F37"/>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3">
    <cfRule type="duplicateValues" dxfId="1" priority="1"/>
  </conditionalFormatting>
  <conditionalFormatting sqref="M20:O33">
    <cfRule type="expression" dxfId="0" priority="2" stopIfTrue="1">
      <formula>$L20&lt;&gt;""</formula>
    </cfRule>
  </conditionalFormatting>
  <dataValidations count="1">
    <dataValidation type="list" allowBlank="1" showInputMessage="1" showErrorMessage="1" sqref="M20:N33" xr:uid="{00A4BEB0-43DC-4093-9371-A2B91726F495}">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2026-09-22T22:36:45Z</dcterms:created>
  <dcterms:modified xsi:type="dcterms:W3CDTF">2026-09-22T22:36:48Z</dcterms:modified>
</cp:coreProperties>
</file>