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B2287207-1A69-429D-94C6-647EB06CBB90}" xr6:coauthVersionLast="47" xr6:coauthVersionMax="47" xr10:uidLastSave="{00000000-0000-0000-0000-000000000000}"/>
  <bookViews>
    <workbookView xWindow="-120" yWindow="-120" windowWidth="38640" windowHeight="21120" xr2:uid="{09BD069D-46C4-4D43-93B7-1A19171B036B}"/>
  </bookViews>
  <sheets>
    <sheet name="Grupo 14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L20" i="1"/>
  <c r="L21" i="1"/>
  <c r="L22" i="1"/>
  <c r="L23" i="1"/>
  <c r="L24" i="1"/>
  <c r="L25" i="1"/>
  <c r="P20" i="1" a="1"/>
  <c r="P20" i="1"/>
  <c r="P21" i="1" a="1"/>
  <c r="P21" i="1" s="1"/>
  <c r="P22" i="1" a="1"/>
  <c r="P22" i="1" s="1"/>
  <c r="P23" i="1" a="1"/>
  <c r="P23" i="1"/>
  <c r="P24" i="1" a="1"/>
  <c r="P24" i="1" s="1"/>
  <c r="P25" i="1" a="1"/>
  <c r="P2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<sst xmlns="http://schemas.openxmlformats.org/spreadsheetml/2006/main" count="43" uniqueCount="41">
  <si>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</si>
  <si>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</si>
  <si>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</si>
  <si>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14 )</t>
  </si>
  <si>
    <t>Código Encargo</t>
  </si>
  <si>
    <t>Grado Encargo</t>
  </si>
  <si>
    <t>Nivel Jerárquico Encargo</t>
  </si>
  <si>
    <t>Profesional</t>
  </si>
  <si>
    <t>Denominación Encargo</t>
  </si>
  <si>
    <t>Profesional Universitario</t>
  </si>
  <si>
    <t>Ubicación Encargo</t>
  </si>
  <si>
    <t>OFICINA DE NOMINA</t>
  </si>
  <si>
    <t>Ocurrencias</t>
  </si>
  <si>
    <t>Propósito</t>
  </si>
  <si>
    <t>Apoyar los procesos de administración de la nómina de la entidad, en los aspectos de su competencia.</t>
  </si>
  <si>
    <t>Funciones</t>
  </si>
  <si>
    <t>1.	Liquidar y revisar las nóminas ordinarias y especiales de docentes y personal administrativo de la SED, incorporando los ajustes ocasionados por situaciones técnicas y laborales o novedades extemporáneas al Sistema de NÓMINA. 
2.	Valorar los convenios administrativos y docentes suscritos por la SED, de acuerdo a la normatividad vigente.
3.	Realizar las operaciones que los procesos de administración de la nómina de personal administrativo y docente, verificando la confiabilidad de los datos, documentos, procedimientos y aprobaciones que dichas operaciones requieran de acuerdo con las normas generales y las s (Régimen Especial del magisterio). 
4.	Brindar asesoría e información sobre las fuentes de financiación de la nómina, a los funcionarios de la Oficina de Nómina.
5.	Efectuar el control y seguimiento al presupuesto asignado, mediante la consulta continua de los sistemas de información presupuestal de la Tesorería Distrital de Bogotá.
6.	Proyectar respuesta a requerimientos y oficios que le sean asignados y que estén relacionados con los asuntos a su cargo.
7.	Atender, personal y telefónicamente, a las entidades de seguridad social y usuarios internos y externos que lo requieran.
8.	Verificar la aplicación correcta de la liquidación de aportes a la seguridad social (autoliquidación), aportes parafiscales, cooperativas, embargos, Horas Extras, Cesantías y demás novedades registradas en el Sistema de NÓMINA.  
9.	Ingresar información y mantener actualizadas las bases de datos en lo referente al cobro de Mayores Valores Pagados y no causados, realizando los tramites requeridos para llevar a cabo el debido cobrar de acuerdo con el procedimiento establecido.
10.	Las demás que le sean asignadas por el superior inmediato de acuerdo con el nivel jerárquico y el propósito del empleo.</t>
  </si>
  <si>
    <t>Educación Requerida</t>
  </si>
  <si>
    <t>Título profesional en Disciplinas académicas de los NBC en:  Administración;  Economía;  Contaduría Pública;  Ingeniería de Sistemas, Telemática y Afines;  Ingeniería Industrial y Afines.   Tarjeta o matrícula profesional en los casos reglamentados por la Ley.</t>
  </si>
  <si>
    <t>Experiencia Requerida</t>
  </si>
  <si>
    <t xml:space="preserve">Cincuenta y un (51) meses de experiencia profesional relacionada. 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</si>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</sst>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0" xfId="0" applyNumberFormat="1" applyFont="1"/>
    <xf numFmtId="20" fontId="1" fillId="0" borderId="4" xfId="0" applyNumberFormat="1" applyFont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BDAC6B33-4B22-4B91-8846-CEE0189B3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29D7A-2AE6-4FE0-B1E1-B2B716B299A5}">
  <dimension ref="A1:S29"/>
  <sheetViews>
    <sheetView tabSelected="1" workbookViewId="0">
      <selection sqref="A1:S1"/>
    </sheetView>
  </sheetViews>
  <sheetFormatPr defaultColWidth="11.42578125" defaultRowHeight="12.75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3" spans="1:19" ht="28.5" customHeight="1"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>
      <c r="A4" s="2" t="s">
        <v>2</v>
      </c>
      <c r="B4" s="3">
        <v>46286</v>
      </c>
    </row>
    <row r="6" spans="1:19" ht="21.95" customHeight="1">
      <c r="A6" s="22" t="s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15.75" customHeight="1">
      <c r="A7" s="17" t="s">
        <v>4</v>
      </c>
      <c r="B7" s="17"/>
      <c r="C7" s="18">
        <v>219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ht="15.75" customHeight="1">
      <c r="A8" s="17" t="s">
        <v>5</v>
      </c>
      <c r="B8" s="17"/>
      <c r="C8" s="18">
        <v>18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ht="15.75" customHeight="1">
      <c r="A9" s="17" t="s">
        <v>6</v>
      </c>
      <c r="B9" s="17"/>
      <c r="C9" s="18" t="s">
        <v>7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ht="15.75" customHeight="1">
      <c r="A10" s="17" t="s">
        <v>8</v>
      </c>
      <c r="B10" s="17"/>
      <c r="C10" s="18" t="s">
        <v>9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ht="15.75" customHeight="1">
      <c r="A11" s="17" t="s">
        <v>10</v>
      </c>
      <c r="B11" s="17"/>
      <c r="C11" s="18" t="s">
        <v>11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15.75" customHeight="1">
      <c r="A12" s="17" t="s">
        <v>12</v>
      </c>
      <c r="B12" s="17"/>
      <c r="C12" s="18">
        <v>190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ht="15.75" customHeight="1">
      <c r="A13" s="17" t="s">
        <v>13</v>
      </c>
      <c r="B13" s="17"/>
      <c r="C13" s="18" t="s">
        <v>14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ht="143.25" customHeight="1">
      <c r="A14" s="17" t="s">
        <v>15</v>
      </c>
      <c r="B14" s="17"/>
      <c r="C14" s="18" t="s">
        <v>16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ht="15.75" customHeight="1">
      <c r="A15" s="17" t="s">
        <v>17</v>
      </c>
      <c r="B15" s="17"/>
      <c r="C15" s="18" t="s">
        <v>18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15.75" customHeight="1">
      <c r="A16" s="17" t="s">
        <v>19</v>
      </c>
      <c r="B16" s="17"/>
      <c r="C16" s="18" t="s">
        <v>20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8" spans="1:19" ht="25.5" customHeight="1">
      <c r="A18" s="19" t="s">
        <v>21</v>
      </c>
      <c r="B18" s="19"/>
      <c r="C18" s="19"/>
      <c r="D18" s="19"/>
      <c r="E18" s="19"/>
      <c r="F18" s="19"/>
      <c r="G18" s="5"/>
      <c r="H18" s="20" t="s">
        <v>22</v>
      </c>
      <c r="I18" s="20"/>
      <c r="J18" s="20"/>
      <c r="K18" s="20"/>
    </row>
    <row r="19" spans="1:19" ht="30.75" customHeight="1">
      <c r="A19" s="4" t="s">
        <v>23</v>
      </c>
      <c r="B19" s="4" t="s">
        <v>24</v>
      </c>
      <c r="C19" s="4" t="s">
        <v>25</v>
      </c>
      <c r="D19" s="4" t="s">
        <v>26</v>
      </c>
      <c r="E19" s="4" t="s">
        <v>27</v>
      </c>
      <c r="F19" s="4" t="s">
        <v>28</v>
      </c>
      <c r="G19" s="6"/>
      <c r="H19" s="7" t="s">
        <v>29</v>
      </c>
      <c r="I19" s="7" t="s">
        <v>30</v>
      </c>
      <c r="J19" s="14" t="s">
        <v>31</v>
      </c>
      <c r="K19" s="15"/>
      <c r="L19" s="7" t="s">
        <v>32</v>
      </c>
      <c r="M19" s="8" t="s">
        <v>33</v>
      </c>
      <c r="N19" s="8" t="s">
        <v>34</v>
      </c>
      <c r="O19" s="8" t="s">
        <v>35</v>
      </c>
      <c r="P19" s="8" t="s">
        <v>36</v>
      </c>
      <c r="Q19" s="8" t="s">
        <v>37</v>
      </c>
      <c r="R19" s="8" t="s">
        <v>38</v>
      </c>
      <c r="S19" s="8" t="s">
        <v>39</v>
      </c>
    </row>
    <row r="20" spans="1:19" ht="25.5" customHeight="1">
      <c r="A20" s="11">
        <v>190</v>
      </c>
      <c r="B20" s="10" t="s">
        <v>7</v>
      </c>
      <c r="C20" s="10">
        <v>219</v>
      </c>
      <c r="D20" s="10">
        <v>18</v>
      </c>
      <c r="E20" s="9" t="str">
        <f>_xlfn.XLOOKUP(A20,'[1]Planta Est'!$A:$A,'[1]Planta Est'!$V:$V,"",0)</f>
        <v>Perfil Único</v>
      </c>
      <c r="F20" s="9" t="s">
        <v>11</v>
      </c>
      <c r="G20" s="5"/>
      <c r="H20" s="10">
        <v>1</v>
      </c>
      <c r="I20" s="11">
        <v>52706277</v>
      </c>
      <c r="J20" s="10">
        <v>219</v>
      </c>
      <c r="K20" s="10">
        <v>12</v>
      </c>
      <c r="L20" s="9" t="str">
        <f>_xlfn.XLOOKUP(I20,'[1]Planta Est'!$K:$K,'[1]Planta Est'!$L:$L,"",0)</f>
        <v>ACERO GUERRA CAROLINA</v>
      </c>
      <c r="M20" s="10"/>
      <c r="N20" s="10"/>
      <c r="O20" s="11"/>
      <c r="P20" s="9" t="str" cm="1">
        <f t="array" ref="P20">IF(O20="","",_xlfn.XLOOKUP(O20,$A$20:$A$20,$F$20:$F$20,""))</f>
        <v/>
      </c>
      <c r="Q20" s="9"/>
      <c r="R20" s="13"/>
      <c r="S20" s="9" t="str">
        <f>_xlfn.XLOOKUP(I20,'[1]Planta Est'!$K:$K,'[1]Planta Est'!$M:$M,0,0)</f>
        <v>Encargo</v>
      </c>
    </row>
    <row r="21" spans="1:19" ht="25.5" customHeight="1">
      <c r="A21" s="12"/>
      <c r="G21" s="5"/>
      <c r="H21" s="10">
        <v>2</v>
      </c>
      <c r="I21" s="11">
        <v>80064254</v>
      </c>
      <c r="J21" s="10">
        <v>219</v>
      </c>
      <c r="K21" s="10">
        <v>12</v>
      </c>
      <c r="L21" s="9" t="str">
        <f>_xlfn.XLOOKUP(I21,'[1]Planta Est'!$K:$K,'[1]Planta Est'!$L:$L,"",0)</f>
        <v>LOPEZ HOYOS RICARDO</v>
      </c>
      <c r="M21" s="10"/>
      <c r="N21" s="10"/>
      <c r="O21" s="11"/>
      <c r="P21" s="9" t="str" cm="1">
        <f t="array" ref="P21">IF(O21="","",_xlfn.XLOOKUP(O21,$A$20:$A$20,$F$20:$F$20,""))</f>
        <v/>
      </c>
      <c r="Q21" s="9"/>
      <c r="R21" s="13"/>
      <c r="S21" s="9">
        <f>_xlfn.XLOOKUP(I21,'[1]Planta Est'!$K:$K,'[1]Planta Est'!$M:$M,0,0)</f>
        <v>0</v>
      </c>
    </row>
    <row r="22" spans="1:19" ht="25.5" customHeight="1">
      <c r="A22" s="12"/>
      <c r="G22" s="5"/>
      <c r="H22" s="10">
        <v>3</v>
      </c>
      <c r="I22" s="11">
        <v>79874071</v>
      </c>
      <c r="J22" s="10">
        <v>219</v>
      </c>
      <c r="K22" s="10">
        <v>12</v>
      </c>
      <c r="L22" s="9" t="str">
        <f>_xlfn.XLOOKUP(I22,'[1]Planta Est'!$K:$K,'[1]Planta Est'!$L:$L,"",0)</f>
        <v>CRUZ GONZALEZ CAMILO ANDRES</v>
      </c>
      <c r="M22" s="10"/>
      <c r="N22" s="10"/>
      <c r="O22" s="11"/>
      <c r="P22" s="9" t="str" cm="1">
        <f t="array" ref="P22">IF(O22="","",_xlfn.XLOOKUP(O22,$A$20:$A$20,$F$20:$F$20,""))</f>
        <v/>
      </c>
      <c r="Q22" s="9"/>
      <c r="R22" s="13"/>
      <c r="S22" s="9" t="str">
        <f>_xlfn.XLOOKUP(I22,'[1]Planta Est'!$K:$K,'[1]Planta Est'!$M:$M,0,0)</f>
        <v>Encargo</v>
      </c>
    </row>
    <row r="23" spans="1:19" ht="25.5" customHeight="1">
      <c r="A23" s="12"/>
      <c r="G23" s="5"/>
      <c r="H23" s="10">
        <v>4</v>
      </c>
      <c r="I23" s="11">
        <v>72242966</v>
      </c>
      <c r="J23" s="10">
        <v>219</v>
      </c>
      <c r="K23" s="10">
        <v>12</v>
      </c>
      <c r="L23" s="9" t="str">
        <f>_xlfn.XLOOKUP(I23,'[1]Planta Est'!$K:$K,'[1]Planta Est'!$L:$L,"",0)</f>
        <v>BOSSIO SERGE WILMER ANTONIO</v>
      </c>
      <c r="M23" s="10"/>
      <c r="N23" s="10"/>
      <c r="O23" s="11"/>
      <c r="P23" s="9" t="str" cm="1">
        <f t="array" ref="P23">IF(O23="","",_xlfn.XLOOKUP(O23,$A$20:$A$20,$F$20:$F$20,""))</f>
        <v/>
      </c>
      <c r="Q23" s="9"/>
      <c r="R23" s="13"/>
      <c r="S23" s="9">
        <f>_xlfn.XLOOKUP(I23,'[1]Planta Est'!$K:$K,'[1]Planta Est'!$M:$M,0,0)</f>
        <v>0</v>
      </c>
    </row>
    <row r="24" spans="1:19" ht="25.5" customHeight="1">
      <c r="A24" s="12"/>
      <c r="G24" s="5"/>
      <c r="H24" s="10">
        <v>5</v>
      </c>
      <c r="I24" s="11">
        <v>52473285</v>
      </c>
      <c r="J24" s="10">
        <v>219</v>
      </c>
      <c r="K24" s="10">
        <v>9</v>
      </c>
      <c r="L24" s="9" t="str">
        <f>_xlfn.XLOOKUP(I24,'[1]Planta Est'!$K:$K,'[1]Planta Est'!$L:$L,"",0)</f>
        <v>PARRA NOPE LUZ MERY</v>
      </c>
      <c r="M24" s="10"/>
      <c r="N24" s="10"/>
      <c r="O24" s="11"/>
      <c r="P24" s="9" t="str" cm="1">
        <f t="array" ref="P24">IF(O24="","",_xlfn.XLOOKUP(O24,$A$20:$A$20,$F$20:$F$20,""))</f>
        <v/>
      </c>
      <c r="Q24" s="9"/>
      <c r="R24" s="13"/>
      <c r="S24" s="9" t="str">
        <f>_xlfn.XLOOKUP(I24,'[1]Planta Est'!$K:$K,'[1]Planta Est'!$M:$M,0,0)</f>
        <v>Encargo</v>
      </c>
    </row>
    <row r="25" spans="1:19" ht="25.5" customHeight="1">
      <c r="A25" s="12"/>
      <c r="G25" s="5"/>
      <c r="H25" s="10">
        <v>6</v>
      </c>
      <c r="I25" s="11">
        <v>53134054</v>
      </c>
      <c r="J25" s="10">
        <v>219</v>
      </c>
      <c r="K25" s="10">
        <v>9</v>
      </c>
      <c r="L25" s="9" t="str">
        <f>_xlfn.XLOOKUP(I25,'[1]Planta Est'!$K:$K,'[1]Planta Est'!$L:$L,"",0)</f>
        <v>BARBOSA CHALA LEIDY ROSMERY</v>
      </c>
      <c r="M25" s="10"/>
      <c r="N25" s="10"/>
      <c r="O25" s="11"/>
      <c r="P25" s="9" t="str" cm="1">
        <f t="array" ref="P25">IF(O25="","",_xlfn.XLOOKUP(O25,$A$20:$A$20,$F$20:$F$20,""))</f>
        <v/>
      </c>
      <c r="Q25" s="9"/>
      <c r="R25" s="13"/>
      <c r="S25" s="9">
        <f>_xlfn.XLOOKUP(I25,'[1]Planta Est'!$K:$K,'[1]Planta Est'!$M:$M,0,0)</f>
        <v>0</v>
      </c>
    </row>
    <row r="29" spans="1:19" ht="39.950000000000003" customHeight="1">
      <c r="A29" s="16" t="s">
        <v>40</v>
      </c>
      <c r="B29" s="16"/>
      <c r="C29" s="16"/>
      <c r="D29" s="16"/>
      <c r="E29" s="16"/>
      <c r="F29" s="16"/>
    </row>
  </sheetData>
  <mergeCells count="27">
    <mergeCell ref="A8:B8"/>
    <mergeCell ref="C8:S8"/>
    <mergeCell ref="A1:S1"/>
    <mergeCell ref="B3:S3"/>
    <mergeCell ref="A6:S6"/>
    <mergeCell ref="A7:B7"/>
    <mergeCell ref="C7:S7"/>
    <mergeCell ref="A9:B9"/>
    <mergeCell ref="C9:S9"/>
    <mergeCell ref="A10:B10"/>
    <mergeCell ref="C10:S10"/>
    <mergeCell ref="A11:B11"/>
    <mergeCell ref="C11:S11"/>
    <mergeCell ref="A12:B12"/>
    <mergeCell ref="C12:S12"/>
    <mergeCell ref="A13:B13"/>
    <mergeCell ref="C13:S13"/>
    <mergeCell ref="A14:B14"/>
    <mergeCell ref="C14:S14"/>
    <mergeCell ref="J19:K19"/>
    <mergeCell ref="A29:F29"/>
    <mergeCell ref="A15:B15"/>
    <mergeCell ref="C15:S15"/>
    <mergeCell ref="A16:B16"/>
    <mergeCell ref="C16:S16"/>
    <mergeCell ref="A18:F18"/>
    <mergeCell ref="H18:K18"/>
  </mergeCells>
  <conditionalFormatting sqref="A20 O20:O25">
    <cfRule type="duplicateValues" dxfId="1" priority="1"/>
  </conditionalFormatting>
  <conditionalFormatting sqref="M20:O25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25" xr:uid="{C5DD75B8-5941-43C6-96C7-C762A8E50CE0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ESTEBAN GARNICA HERERA</dc:creator>
  <cp:keywords/>
  <dc:description/>
  <cp:lastModifiedBy>BRIAN DAVID ALFONSO OSPINA</cp:lastModifiedBy>
  <cp:revision/>
  <dcterms:created xsi:type="dcterms:W3CDTF">2026-09-22T22:36:37Z</dcterms:created>
  <dcterms:modified xsi:type="dcterms:W3CDTF">2026-09-22T22:51:52Z</dcterms:modified>
  <cp:category/>
  <cp:contentStatus/>
</cp:coreProperties>
</file>