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crocha_educacionbogota_gov_co/Documents/SED Carlos Rocha/2023/Austeridad/Primer semestre/"/>
    </mc:Choice>
  </mc:AlternateContent>
  <xr:revisionPtr revIDLastSave="26" documentId="8_{88E15633-CAE7-43C6-9E9C-47B5649637F5}" xr6:coauthVersionLast="47" xr6:coauthVersionMax="47" xr10:uidLastSave="{2B45A105-5429-4A26-9A2F-18291D414101}"/>
  <bookViews>
    <workbookView xWindow="-120" yWindow="-120" windowWidth="20730" windowHeight="11160" xr2:uid="{00000000-000D-0000-FFFF-FFFF00000000}"/>
  </bookViews>
  <sheets>
    <sheet name="SED 2023" sheetId="4" r:id="rId1"/>
    <sheet name="Hoja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4" i="4" l="1"/>
  <c r="H4" i="10" l="1"/>
  <c r="G4" i="10"/>
  <c r="B4" i="10"/>
  <c r="A4" i="10"/>
  <c r="V32" i="4" l="1"/>
  <c r="X32" i="4" s="1"/>
  <c r="U32" i="4"/>
  <c r="W32" i="4" s="1"/>
  <c r="O32" i="4"/>
  <c r="Q32" i="4" s="1"/>
  <c r="N32" i="4"/>
  <c r="P32" i="4" s="1"/>
  <c r="V31" i="4"/>
  <c r="X31" i="4" s="1"/>
  <c r="U31" i="4"/>
  <c r="W31" i="4" s="1"/>
  <c r="O31" i="4"/>
  <c r="Q31" i="4" s="1"/>
  <c r="N31" i="4"/>
  <c r="P31" i="4" s="1"/>
  <c r="V30" i="4"/>
  <c r="X30" i="4" s="1"/>
  <c r="U30" i="4"/>
  <c r="W30" i="4" s="1"/>
  <c r="O30" i="4"/>
  <c r="Q30" i="4" s="1"/>
  <c r="N30" i="4"/>
  <c r="P30" i="4" s="1"/>
  <c r="V29" i="4"/>
  <c r="X29" i="4" s="1"/>
  <c r="U29" i="4"/>
  <c r="W29" i="4" s="1"/>
  <c r="O29" i="4"/>
  <c r="Q29" i="4" s="1"/>
  <c r="N29" i="4"/>
  <c r="P29" i="4" s="1"/>
  <c r="X28" i="4"/>
  <c r="W28" i="4"/>
  <c r="V28" i="4"/>
  <c r="U28" i="4"/>
  <c r="O28" i="4"/>
  <c r="Q28" i="4" s="1"/>
  <c r="N28" i="4"/>
  <c r="P28" i="4" s="1"/>
  <c r="V27" i="4"/>
  <c r="X27" i="4" s="1"/>
  <c r="U27" i="4"/>
  <c r="W27" i="4" s="1"/>
  <c r="P27" i="4"/>
  <c r="O27" i="4"/>
  <c r="Q27" i="4" s="1"/>
  <c r="N27" i="4"/>
  <c r="X26" i="4"/>
  <c r="V26" i="4"/>
  <c r="U26" i="4"/>
  <c r="W26" i="4" s="1"/>
  <c r="O26" i="4"/>
  <c r="Q26" i="4" s="1"/>
  <c r="N26" i="4"/>
  <c r="P26" i="4" s="1"/>
  <c r="W25" i="4"/>
  <c r="V25" i="4"/>
  <c r="X25" i="4" s="1"/>
  <c r="U25" i="4"/>
  <c r="O25" i="4"/>
  <c r="Q25" i="4" s="1"/>
  <c r="N25" i="4"/>
  <c r="P25" i="4" s="1"/>
  <c r="V24" i="4"/>
  <c r="X24" i="4" s="1"/>
  <c r="U24" i="4"/>
  <c r="W24" i="4" s="1"/>
  <c r="Q24" i="4"/>
  <c r="N24" i="4"/>
  <c r="P24" i="4" s="1"/>
  <c r="V23" i="4"/>
  <c r="X23" i="4" s="1"/>
  <c r="U23" i="4"/>
  <c r="W23" i="4" s="1"/>
  <c r="O23" i="4"/>
  <c r="Q23" i="4" s="1"/>
  <c r="N23" i="4"/>
  <c r="P23" i="4" s="1"/>
  <c r="V22" i="4"/>
  <c r="X22" i="4" s="1"/>
  <c r="U22" i="4"/>
  <c r="W22" i="4" s="1"/>
  <c r="O22" i="4"/>
  <c r="Q22" i="4" s="1"/>
  <c r="N22" i="4"/>
  <c r="P22" i="4" s="1"/>
  <c r="V21" i="4"/>
  <c r="X21" i="4" s="1"/>
  <c r="U21" i="4"/>
  <c r="W21" i="4" s="1"/>
  <c r="O21" i="4"/>
  <c r="Q21" i="4" s="1"/>
  <c r="N21" i="4"/>
  <c r="P21" i="4" s="1"/>
  <c r="V20" i="4"/>
  <c r="X20" i="4" s="1"/>
  <c r="U20" i="4"/>
  <c r="W20" i="4" s="1"/>
  <c r="P20" i="4"/>
  <c r="O20" i="4"/>
  <c r="Q20" i="4" s="1"/>
  <c r="N20" i="4"/>
  <c r="V19" i="4"/>
  <c r="X19" i="4" s="1"/>
  <c r="U19" i="4"/>
  <c r="W19" i="4" s="1"/>
  <c r="Q19" i="4"/>
  <c r="O19" i="4"/>
  <c r="N19" i="4"/>
  <c r="P19" i="4" s="1"/>
  <c r="V18" i="4"/>
  <c r="X18" i="4" s="1"/>
  <c r="U18" i="4"/>
  <c r="W18" i="4" s="1"/>
  <c r="P18" i="4"/>
  <c r="O18" i="4"/>
  <c r="Q18" i="4" s="1"/>
  <c r="N18" i="4"/>
  <c r="V17" i="4"/>
  <c r="X17" i="4" s="1"/>
  <c r="U17" i="4"/>
  <c r="W17" i="4" s="1"/>
  <c r="Q17" i="4"/>
  <c r="O17" i="4"/>
  <c r="N17" i="4"/>
  <c r="P17" i="4" s="1"/>
  <c r="V16" i="4"/>
  <c r="X16" i="4" s="1"/>
  <c r="U16" i="4"/>
  <c r="W16" i="4" s="1"/>
  <c r="O16" i="4"/>
  <c r="Q16" i="4" s="1"/>
  <c r="N16" i="4"/>
  <c r="P16" i="4" s="1"/>
  <c r="X15" i="4"/>
  <c r="W15" i="4"/>
  <c r="V15" i="4"/>
  <c r="U15" i="4"/>
  <c r="Q15" i="4"/>
  <c r="P15" i="4"/>
  <c r="O15" i="4"/>
  <c r="N15" i="4"/>
  <c r="X14" i="4"/>
  <c r="W14" i="4"/>
  <c r="V14" i="4"/>
  <c r="U14" i="4"/>
  <c r="Q14" i="4"/>
  <c r="P14" i="4"/>
  <c r="O14" i="4"/>
  <c r="N14" i="4"/>
  <c r="X13" i="4"/>
  <c r="W13" i="4"/>
  <c r="V13" i="4"/>
  <c r="U13" i="4"/>
  <c r="Q13" i="4"/>
  <c r="P13" i="4"/>
  <c r="O13" i="4"/>
  <c r="N13" i="4"/>
  <c r="X12" i="4"/>
  <c r="W12" i="4"/>
  <c r="V12" i="4"/>
  <c r="U12" i="4"/>
  <c r="Q12" i="4"/>
  <c r="P12" i="4"/>
  <c r="O12" i="4"/>
  <c r="N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F92F9CE8-9D59-4257-BC2E-666D49006F72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3140838E-BCC2-45C7-A418-07402FAEA0A3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FD92F861-742D-4FB9-91F6-C932358B416A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AFC4748B-9FC8-45AC-88C0-E2101E7A0D65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sharedStrings.xml><?xml version="1.0" encoding="utf-8"?>
<sst xmlns="http://schemas.openxmlformats.org/spreadsheetml/2006/main" count="142" uniqueCount="92">
  <si>
    <t>Contratos de prestación de servicios profesionales y de apoyo a la gestión</t>
  </si>
  <si>
    <t>Horas extras, dominicales y festivos</t>
  </si>
  <si>
    <t>Viáticos y gastos de viaje</t>
  </si>
  <si>
    <t>Telefonía celular</t>
  </si>
  <si>
    <t>Telefonía fija</t>
  </si>
  <si>
    <t>Vehículos oficiales</t>
  </si>
  <si>
    <t>Fotocopiado, multicopiado e impresión</t>
  </si>
  <si>
    <t>Eventos y conmemoraciones</t>
  </si>
  <si>
    <t>Servicios públicos</t>
  </si>
  <si>
    <t>COMPONENTES</t>
  </si>
  <si>
    <t>Viáticos y Gastos de Viaje</t>
  </si>
  <si>
    <t>Administración de Servicios</t>
  </si>
  <si>
    <t>Control del Consumo de los Recursos Naturales y Sostenibilidad Ambiental</t>
  </si>
  <si>
    <t>Ejecución</t>
  </si>
  <si>
    <t>Suscripción electrónica</t>
  </si>
  <si>
    <t>Agua</t>
  </si>
  <si>
    <t xml:space="preserve">Gas </t>
  </si>
  <si>
    <t>Energía</t>
  </si>
  <si>
    <t>REGISTRO RESULTADOS PLAN DE AUSTERIDAD DEL GASTO PÚBLICO</t>
  </si>
  <si>
    <t>ENTIDAD</t>
  </si>
  <si>
    <t>SECTOR ADMINISTRATIVO</t>
  </si>
  <si>
    <t>VIGENCIA DEL REPORTE</t>
  </si>
  <si>
    <t xml:space="preserve">PERIODO A REPORTAR </t>
  </si>
  <si>
    <t>DESTINATARIO</t>
  </si>
  <si>
    <t>FECHA MAXIMA DE REPORTE</t>
  </si>
  <si>
    <t>SI</t>
  </si>
  <si>
    <t>NO</t>
  </si>
  <si>
    <t>Suscripción física</t>
  </si>
  <si>
    <t>Contratos de publicidad y/o propaganda personalizada (agendas, almanaques, libretas, pocillos, vasos, esferos, regalos corporativos, souvenir o recuerdos</t>
  </si>
  <si>
    <t>Edición, impresión, reproducción o publicación de avisos, informes, folletos o textos institucionales, piezas de comunicación, tales como avisos, folletos, cuadernillos, entre otros</t>
  </si>
  <si>
    <t>Tiquetes</t>
  </si>
  <si>
    <t>Mantenimiento preventivo de vehículos</t>
  </si>
  <si>
    <t>Combustible</t>
  </si>
  <si>
    <t>FORMULACIÓN</t>
  </si>
  <si>
    <t>Concejo de Bogotá - publicación en la página web de la entidad</t>
  </si>
  <si>
    <t>15 días hábiles de enero</t>
  </si>
  <si>
    <t>Edición, impresión, reproducción, publicación de avisos (publicidad)</t>
  </si>
  <si>
    <t>Suscripciones (periódicos y revistas, publicaciones y bases de datos)</t>
  </si>
  <si>
    <t>1.  Secretaría de Educación del Distrito</t>
  </si>
  <si>
    <t>OBSERVACIONES
(comentarios que aclaren los resultados)</t>
  </si>
  <si>
    <t>GIROS</t>
  </si>
  <si>
    <t>CONSUMO EN GIROS</t>
  </si>
  <si>
    <t>UNIDAD DE MEDIDA</t>
  </si>
  <si>
    <t>CANTIDAD UNIDAD DE MEDIDA</t>
  </si>
  <si>
    <t>CONSUMO EN UNIDAD DE MEDIDA</t>
  </si>
  <si>
    <t>META
(EN % DE REDUCCIÓN DE RECURSOS)</t>
  </si>
  <si>
    <t>META
(EN % DE REDUCCIÓN DE LA UNIDAD DE MEDIDA)</t>
  </si>
  <si>
    <t>SEGUIMIENTO</t>
  </si>
  <si>
    <t>SEGUIMIENTO DEL 1 DE ENERO AL 30 DE JUNIO</t>
  </si>
  <si>
    <t>SEGUIMIENTO DEL 1 DE ENERO AL 31 DE DICIEMBRE</t>
  </si>
  <si>
    <t>LINEA BASE DEL 1 DE ENERO AL 30 DE JUNIO</t>
  </si>
  <si>
    <t>LINEA BASE DEL 1 DE ENERO AL 31 DE DICIEMBRE</t>
  </si>
  <si>
    <t>INDICADOR DE AUSTERIDAD 
(1-(total giros del periodo/total giros del mismo periodo de año anterior))</t>
  </si>
  <si>
    <t>INDICADOR DE AUSTERIDAD 
(1-(total consumo unidad de medida en el periodo/total consumo unidad de medida del mismo periodo de año anterior))</t>
  </si>
  <si>
    <t>INDICADOR DE CUMPLIMIENTO EN UNIDAD DE MEDIDA
(INDICADOR DE AUSTERIDAD/META)</t>
  </si>
  <si>
    <t>INDICADOR DE CUMPLIMIENTO EN GIROS
(INDICADOR DE AUSTERIDAD/META)</t>
  </si>
  <si>
    <t>Número de horas liquidadas y pagadas.</t>
  </si>
  <si>
    <t>Número de personas contratadas (Sin incluir Cesiones).</t>
  </si>
  <si>
    <t>Número de Equipos Adquiridos.</t>
  </si>
  <si>
    <t>Horas extras diurnas, nocturnas, dominicales y festivas</t>
  </si>
  <si>
    <t>No Aplica</t>
  </si>
  <si>
    <t>Equipos Celular</t>
  </si>
  <si>
    <t>Gastos de viajes y viáticos</t>
  </si>
  <si>
    <t xml:space="preserve">Planes de telefonía móvil </t>
  </si>
  <si>
    <t>Número de líneas activas.</t>
  </si>
  <si>
    <t>Líneas de telefonía fija</t>
  </si>
  <si>
    <t>Servicio contratado de alquiler de vehículos</t>
  </si>
  <si>
    <t>Parque automotor</t>
  </si>
  <si>
    <t>Número de vehículos que componen el parque automotor.</t>
  </si>
  <si>
    <t>Cantidad de Tiquetes expedidos y utilizados.</t>
  </si>
  <si>
    <t xml:space="preserve">Número de Galones de Combustible consumidos. </t>
  </si>
  <si>
    <t xml:space="preserve">Impresión </t>
  </si>
  <si>
    <t>Fotocopiado</t>
  </si>
  <si>
    <t>Número de folios impresos.</t>
  </si>
  <si>
    <t xml:space="preserve">Número de fotocopias tomadas. </t>
  </si>
  <si>
    <t xml:space="preserve">Cantidad de suscripciones contratadas en la vigencia. </t>
  </si>
  <si>
    <t xml:space="preserve">Actividades definidas en los planes y programas de bienestar e incentivos para servidores públicos o actos protocolarios que deben atenderse misionalmente. </t>
  </si>
  <si>
    <t xml:space="preserve">Cantidad de Actividades y/o eventos realizados. </t>
  </si>
  <si>
    <t>Metros Cubicos facturados en el periodo</t>
  </si>
  <si>
    <t xml:space="preserve">Kilovatios por hora facturados en el periodo. </t>
  </si>
  <si>
    <t>¿EL GASTO / COMPONENTE SE PRIORIZA COMO GASTO ELEGIBLE PARA LA VIGENCIA?</t>
  </si>
  <si>
    <t>GASTOS CONTEMPLADOS EN EL DECRETO 492 DE 2019</t>
  </si>
  <si>
    <t>OTRAS ENTIDADES</t>
  </si>
  <si>
    <t>Nota:  Los valores deben ser registrados en pesos</t>
  </si>
  <si>
    <t>OTROS SECTORES</t>
  </si>
  <si>
    <t>Educación</t>
  </si>
  <si>
    <t>3. enero a diciembre</t>
  </si>
  <si>
    <t>Contratos de prestación de servicios y administración de personal FUNCIONAMIENTO</t>
  </si>
  <si>
    <t>Contratos de prestación de servicios y administración de personal INVERSIÓN*</t>
  </si>
  <si>
    <t xml:space="preserve">* Esta informacion de Inversion solo sera remitida a la Secretaria Distrital de Hacienda, para analisis interno de la DDP </t>
  </si>
  <si>
    <t xml:space="preserve">No Aplica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</si>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</sst>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8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/>
      <diagonal/>
    </border>
    <border>
      <left style="medium">
        <color theme="4" tint="0.399914548173467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medium">
        <color theme="4" tint="0.39988402966399123"/>
      </left>
      <right/>
      <top style="medium">
        <color theme="4" tint="0.39988402966399123"/>
      </top>
      <bottom style="medium">
        <color theme="4" tint="0.39988402966399123"/>
      </bottom>
      <diagonal/>
    </border>
    <border>
      <left/>
      <right/>
      <top style="medium">
        <color theme="4" tint="0.39988402966399123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 style="medium">
        <color theme="4" tint="0.39988402966399123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88402966399123"/>
      </right>
      <top/>
      <bottom style="thin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4506668294322"/>
      </left>
      <right/>
      <top style="medium">
        <color theme="4" tint="0.399914548173467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88402966399123"/>
      </bottom>
      <diagonal/>
    </border>
    <border>
      <left style="thin">
        <color theme="4" tint="0.39994506668294322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/>
      <diagonal/>
    </border>
    <border>
      <left style="medium">
        <color theme="4" tint="0.39991454817346722"/>
      </left>
      <right style="thin">
        <color theme="4" tint="0.39994506668294322"/>
      </right>
      <top style="medium">
        <color theme="4" tint="0.39991454817346722"/>
      </top>
      <bottom/>
      <diagonal/>
    </border>
    <border>
      <left/>
      <right style="medium">
        <color theme="4" tint="0.39991454817346722"/>
      </right>
      <top/>
      <bottom style="thin">
        <color theme="4" tint="0.39994506668294322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</borders>
  <cellStyleXfs count="5">
    <xf numFmtId="0" fontId="0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7">
    <xf numFmtId="0" fontId="0" fillId="0" borderId="0" xfId="0"/>
    <xf numFmtId="9" fontId="0" fillId="2" borderId="14" xfId="2" applyFont="1" applyFill="1" applyBorder="1" applyAlignment="1" applyProtection="1">
      <alignment horizontal="center" vertical="center"/>
      <protection locked="0"/>
    </xf>
    <xf numFmtId="9" fontId="0" fillId="2" borderId="13" xfId="0" applyNumberFormat="1" applyFill="1" applyBorder="1" applyAlignment="1" applyProtection="1">
      <alignment horizontal="center" vertical="center"/>
      <protection locked="0"/>
    </xf>
    <xf numFmtId="9" fontId="0" fillId="2" borderId="14" xfId="2" applyFont="1" applyFill="1" applyBorder="1" applyAlignment="1" applyProtection="1">
      <alignment horizontal="center" vertical="center"/>
    </xf>
    <xf numFmtId="9" fontId="0" fillId="2" borderId="13" xfId="0" applyNumberForma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4" borderId="25" xfId="0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9" borderId="38" xfId="0" applyFont="1" applyFill="1" applyBorder="1" applyAlignment="1" applyProtection="1">
      <alignment horizontal="center" vertical="center" wrapText="1"/>
      <protection locked="0"/>
    </xf>
    <xf numFmtId="0" fontId="1" fillId="6" borderId="38" xfId="0" applyFont="1" applyFill="1" applyBorder="1" applyAlignment="1" applyProtection="1">
      <alignment horizontal="center" vertical="center" wrapText="1"/>
      <protection locked="0"/>
    </xf>
    <xf numFmtId="0" fontId="1" fillId="7" borderId="28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9" fontId="3" fillId="0" borderId="14" xfId="2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42" fontId="0" fillId="0" borderId="5" xfId="1" applyFont="1" applyBorder="1" applyAlignment="1" applyProtection="1">
      <alignment horizontal="right" vertical="center"/>
      <protection locked="0"/>
    </xf>
    <xf numFmtId="9" fontId="0" fillId="0" borderId="5" xfId="2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9" fontId="3" fillId="0" borderId="2" xfId="2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42" fontId="0" fillId="0" borderId="1" xfId="1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42" fontId="0" fillId="0" borderId="45" xfId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" fillId="8" borderId="28" xfId="0" applyFont="1" applyFill="1" applyBorder="1" applyAlignment="1" applyProtection="1">
      <alignment horizontal="center" vertical="center" wrapText="1"/>
      <protection locked="0"/>
    </xf>
    <xf numFmtId="0" fontId="1" fillId="10" borderId="28" xfId="0" applyFont="1" applyFill="1" applyBorder="1" applyAlignment="1" applyProtection="1">
      <alignment horizontal="center" vertical="center" wrapText="1"/>
      <protection locked="0"/>
    </xf>
    <xf numFmtId="0" fontId="1" fillId="2" borderId="38" xfId="0" applyFont="1" applyFill="1" applyBorder="1" applyAlignment="1" applyProtection="1">
      <alignment horizontal="center" vertical="center" wrapText="1"/>
      <protection locked="0"/>
    </xf>
    <xf numFmtId="0" fontId="1" fillId="4" borderId="49" xfId="0" applyFont="1" applyFill="1" applyBorder="1" applyAlignment="1" applyProtection="1">
      <alignment horizontal="right" vertical="center" wrapText="1"/>
      <protection locked="0"/>
    </xf>
    <xf numFmtId="164" fontId="1" fillId="5" borderId="0" xfId="3" applyNumberFormat="1" applyFont="1" applyFill="1" applyBorder="1" applyAlignment="1" applyProtection="1">
      <alignment horizontal="center" wrapText="1"/>
      <protection locked="0"/>
    </xf>
    <xf numFmtId="164" fontId="3" fillId="0" borderId="26" xfId="3" applyNumberFormat="1" applyFont="1" applyBorder="1" applyAlignment="1" applyProtection="1">
      <alignment horizontal="center" vertical="center" wrapText="1"/>
      <protection locked="0"/>
    </xf>
    <xf numFmtId="164" fontId="3" fillId="0" borderId="23" xfId="3" applyNumberFormat="1" applyFont="1" applyBorder="1" applyAlignment="1" applyProtection="1">
      <alignment horizontal="center" vertical="center" wrapText="1"/>
      <protection locked="0"/>
    </xf>
    <xf numFmtId="164" fontId="3" fillId="0" borderId="27" xfId="3" applyNumberFormat="1" applyFont="1" applyBorder="1" applyAlignment="1" applyProtection="1">
      <alignment horizontal="center" vertical="center" wrapText="1"/>
      <protection locked="0"/>
    </xf>
    <xf numFmtId="164" fontId="3" fillId="0" borderId="24" xfId="3" applyNumberFormat="1" applyFont="1" applyBorder="1" applyAlignment="1" applyProtection="1">
      <alignment horizontal="center" vertical="center" wrapText="1"/>
      <protection locked="0"/>
    </xf>
    <xf numFmtId="164" fontId="0" fillId="0" borderId="0" xfId="3" applyNumberFormat="1" applyFont="1" applyAlignment="1" applyProtection="1">
      <alignment horizontal="center"/>
      <protection locked="0"/>
    </xf>
    <xf numFmtId="9" fontId="3" fillId="0" borderId="1" xfId="2" applyFont="1" applyBorder="1" applyAlignment="1" applyProtection="1">
      <alignment horizontal="left" vertical="center" wrapText="1"/>
      <protection locked="0"/>
    </xf>
    <xf numFmtId="9" fontId="0" fillId="0" borderId="0" xfId="2" applyFont="1" applyProtection="1">
      <protection locked="0"/>
    </xf>
    <xf numFmtId="164" fontId="1" fillId="4" borderId="49" xfId="3" applyNumberFormat="1" applyFont="1" applyFill="1" applyBorder="1" applyAlignment="1" applyProtection="1">
      <alignment horizontal="right" vertical="center" wrapText="1"/>
      <protection locked="0"/>
    </xf>
    <xf numFmtId="164" fontId="1" fillId="7" borderId="28" xfId="3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3" applyNumberFormat="1" applyFont="1" applyBorder="1" applyAlignment="1" applyProtection="1">
      <alignment horizontal="right" vertical="center"/>
      <protection locked="0"/>
    </xf>
    <xf numFmtId="164" fontId="0" fillId="0" borderId="0" xfId="3" applyNumberFormat="1" applyFont="1" applyProtection="1">
      <protection locked="0"/>
    </xf>
    <xf numFmtId="164" fontId="1" fillId="4" borderId="50" xfId="3" applyNumberFormat="1" applyFont="1" applyFill="1" applyBorder="1" applyAlignment="1" applyProtection="1">
      <alignment horizontal="right" vertical="center" wrapText="1"/>
      <protection locked="0"/>
    </xf>
    <xf numFmtId="0" fontId="0" fillId="11" borderId="0" xfId="0" applyFill="1" applyAlignment="1" applyProtection="1">
      <alignment wrapText="1"/>
      <protection locked="0"/>
    </xf>
    <xf numFmtId="0" fontId="4" fillId="11" borderId="53" xfId="0" applyFont="1" applyFill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left" vertical="center" wrapText="1"/>
      <protection locked="0"/>
    </xf>
    <xf numFmtId="164" fontId="0" fillId="0" borderId="54" xfId="3" applyNumberFormat="1" applyFont="1" applyBorder="1" applyAlignment="1" applyProtection="1">
      <alignment horizontal="right" vertical="center"/>
      <protection locked="0"/>
    </xf>
    <xf numFmtId="9" fontId="3" fillId="0" borderId="1" xfId="2" applyFont="1" applyBorder="1" applyAlignment="1" applyProtection="1">
      <alignment horizontal="center" vertical="center" wrapText="1"/>
      <protection locked="0"/>
    </xf>
    <xf numFmtId="0" fontId="3" fillId="12" borderId="1" xfId="0" applyFont="1" applyFill="1" applyBorder="1" applyAlignment="1" applyProtection="1">
      <alignment horizontal="left" vertical="center" wrapText="1"/>
      <protection locked="0"/>
    </xf>
    <xf numFmtId="0" fontId="3" fillId="12" borderId="55" xfId="0" applyFont="1" applyFill="1" applyBorder="1" applyAlignment="1" applyProtection="1">
      <alignment horizontal="left" vertical="center" wrapText="1"/>
      <protection locked="0"/>
    </xf>
    <xf numFmtId="9" fontId="3" fillId="12" borderId="1" xfId="2" applyFont="1" applyFill="1" applyBorder="1" applyAlignment="1" applyProtection="1">
      <alignment horizontal="center" vertical="center" wrapText="1"/>
      <protection locked="0"/>
    </xf>
    <xf numFmtId="164" fontId="3" fillId="12" borderId="23" xfId="3" applyNumberFormat="1" applyFont="1" applyFill="1" applyBorder="1" applyAlignment="1" applyProtection="1">
      <alignment horizontal="center" vertical="center" wrapText="1"/>
      <protection locked="0"/>
    </xf>
    <xf numFmtId="42" fontId="0" fillId="12" borderId="5" xfId="1" applyFont="1" applyFill="1" applyBorder="1" applyAlignment="1" applyProtection="1">
      <alignment horizontal="right" vertical="center"/>
      <protection locked="0"/>
    </xf>
    <xf numFmtId="164" fontId="0" fillId="12" borderId="15" xfId="3" applyNumberFormat="1" applyFont="1" applyFill="1" applyBorder="1" applyAlignment="1" applyProtection="1">
      <alignment horizontal="right" vertical="center"/>
      <protection locked="0"/>
    </xf>
    <xf numFmtId="42" fontId="0" fillId="12" borderId="1" xfId="1" applyFont="1" applyFill="1" applyBorder="1" applyAlignment="1" applyProtection="1">
      <alignment horizontal="right" vertical="center"/>
      <protection locked="0"/>
    </xf>
    <xf numFmtId="0" fontId="0" fillId="12" borderId="13" xfId="0" applyFill="1" applyBorder="1" applyAlignment="1" applyProtection="1">
      <alignment horizontal="right" vertical="center"/>
      <protection locked="0"/>
    </xf>
    <xf numFmtId="164" fontId="0" fillId="12" borderId="13" xfId="3" applyNumberFormat="1" applyFont="1" applyFill="1" applyBorder="1" applyAlignment="1" applyProtection="1">
      <alignment horizontal="right" vertical="center"/>
      <protection locked="0"/>
    </xf>
    <xf numFmtId="9" fontId="0" fillId="12" borderId="14" xfId="2" applyFont="1" applyFill="1" applyBorder="1" applyAlignment="1" applyProtection="1">
      <alignment horizontal="center" vertical="center"/>
      <protection locked="0"/>
    </xf>
    <xf numFmtId="9" fontId="0" fillId="12" borderId="13" xfId="0" applyNumberFormat="1" applyFill="1" applyBorder="1" applyAlignment="1" applyProtection="1">
      <alignment horizontal="center" vertical="center"/>
      <protection locked="0"/>
    </xf>
    <xf numFmtId="165" fontId="0" fillId="12" borderId="14" xfId="2" applyNumberFormat="1" applyFont="1" applyFill="1" applyBorder="1" applyAlignment="1" applyProtection="1">
      <alignment horizontal="center" vertical="center"/>
    </xf>
    <xf numFmtId="165" fontId="0" fillId="12" borderId="13" xfId="0" applyNumberFormat="1" applyFill="1" applyBorder="1" applyAlignment="1">
      <alignment horizontal="center" vertical="center"/>
    </xf>
    <xf numFmtId="164" fontId="0" fillId="0" borderId="0" xfId="0" applyNumberFormat="1"/>
    <xf numFmtId="42" fontId="0" fillId="0" borderId="0" xfId="0" applyNumberFormat="1"/>
    <xf numFmtId="6" fontId="0" fillId="0" borderId="5" xfId="1" applyNumberFormat="1" applyFont="1" applyBorder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8" fillId="2" borderId="49" xfId="0" applyFont="1" applyFill="1" applyBorder="1" applyAlignment="1" applyProtection="1">
      <alignment horizontal="center"/>
      <protection locked="0"/>
    </xf>
    <xf numFmtId="0" fontId="8" fillId="2" borderId="51" xfId="0" applyFont="1" applyFill="1" applyBorder="1" applyAlignment="1" applyProtection="1">
      <alignment horizontal="center"/>
      <protection locked="0"/>
    </xf>
    <xf numFmtId="0" fontId="8" fillId="2" borderId="50" xfId="0" applyFont="1" applyFill="1" applyBorder="1" applyAlignment="1" applyProtection="1">
      <alignment horizontal="center"/>
      <protection locked="0"/>
    </xf>
    <xf numFmtId="0" fontId="1" fillId="4" borderId="49" xfId="0" applyFont="1" applyFill="1" applyBorder="1" applyAlignment="1" applyProtection="1">
      <alignment horizontal="right" vertical="center" wrapText="1"/>
      <protection locked="0"/>
    </xf>
    <xf numFmtId="0" fontId="1" fillId="4" borderId="50" xfId="0" applyFont="1" applyFill="1" applyBorder="1" applyAlignment="1" applyProtection="1">
      <alignment horizontal="right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48" xfId="0" applyFont="1" applyFill="1" applyBorder="1" applyAlignment="1" applyProtection="1">
      <alignment horizontal="center" vertical="center" wrapText="1"/>
      <protection locked="0"/>
    </xf>
    <xf numFmtId="0" fontId="9" fillId="2" borderId="52" xfId="0" applyFont="1" applyFill="1" applyBorder="1" applyAlignment="1" applyProtection="1">
      <alignment horizontal="left" wrapText="1"/>
      <protection locked="0"/>
    </xf>
    <xf numFmtId="0" fontId="1" fillId="5" borderId="20" xfId="0" applyFont="1" applyFill="1" applyBorder="1" applyAlignment="1" applyProtection="1">
      <alignment horizontal="center" wrapText="1"/>
      <protection locked="0"/>
    </xf>
    <xf numFmtId="0" fontId="1" fillId="5" borderId="21" xfId="0" applyFont="1" applyFill="1" applyBorder="1" applyAlignment="1" applyProtection="1">
      <alignment horizontal="center" wrapText="1"/>
      <protection locked="0"/>
    </xf>
    <xf numFmtId="0" fontId="7" fillId="6" borderId="19" xfId="0" applyFont="1" applyFill="1" applyBorder="1" applyAlignment="1" applyProtection="1">
      <alignment horizontal="center"/>
      <protection locked="0"/>
    </xf>
    <xf numFmtId="0" fontId="7" fillId="6" borderId="0" xfId="0" applyFont="1" applyFill="1" applyAlignment="1" applyProtection="1">
      <alignment horizontal="center"/>
      <protection locked="0"/>
    </xf>
    <xf numFmtId="0" fontId="1" fillId="3" borderId="22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 applyProtection="1">
      <alignment horizontal="center" vertical="center" wrapText="1"/>
      <protection locked="0"/>
    </xf>
    <xf numFmtId="9" fontId="7" fillId="3" borderId="18" xfId="2" applyFont="1" applyFill="1" applyBorder="1" applyAlignment="1" applyProtection="1">
      <alignment horizontal="center" vertical="center" wrapText="1"/>
      <protection locked="0"/>
    </xf>
    <xf numFmtId="9" fontId="7" fillId="3" borderId="5" xfId="2" applyFont="1" applyFill="1" applyBorder="1" applyAlignment="1" applyProtection="1">
      <alignment horizontal="center" vertical="center" wrapText="1"/>
      <protection locked="0"/>
    </xf>
    <xf numFmtId="9" fontId="7" fillId="3" borderId="1" xfId="2" applyFont="1" applyFill="1" applyBorder="1" applyAlignment="1" applyProtection="1">
      <alignment horizontal="center" vertical="center" wrapText="1"/>
      <protection locked="0"/>
    </xf>
    <xf numFmtId="9" fontId="7" fillId="3" borderId="16" xfId="2" applyFont="1" applyFill="1" applyBorder="1" applyAlignment="1" applyProtection="1">
      <alignment horizontal="center" vertical="center" wrapText="1"/>
      <protection locked="0"/>
    </xf>
    <xf numFmtId="9" fontId="1" fillId="3" borderId="41" xfId="2" applyFont="1" applyFill="1" applyBorder="1" applyAlignment="1" applyProtection="1">
      <alignment horizontal="center" vertical="center" wrapText="1"/>
      <protection locked="0"/>
    </xf>
    <xf numFmtId="9" fontId="1" fillId="3" borderId="42" xfId="2" applyFont="1" applyFill="1" applyBorder="1" applyAlignment="1" applyProtection="1">
      <alignment horizontal="center" vertical="center" wrapText="1"/>
      <protection locked="0"/>
    </xf>
    <xf numFmtId="9" fontId="1" fillId="3" borderId="43" xfId="2" applyFont="1" applyFill="1" applyBorder="1" applyAlignment="1" applyProtection="1">
      <alignment horizontal="center" vertical="center" wrapText="1"/>
      <protection locked="0"/>
    </xf>
    <xf numFmtId="9" fontId="1" fillId="3" borderId="44" xfId="2" applyFont="1" applyFill="1" applyBorder="1" applyAlignment="1" applyProtection="1">
      <alignment horizontal="center" vertical="center" wrapText="1"/>
      <protection locked="0"/>
    </xf>
    <xf numFmtId="9" fontId="1" fillId="3" borderId="29" xfId="2" applyFont="1" applyFill="1" applyBorder="1" applyAlignment="1" applyProtection="1">
      <alignment horizontal="center" vertical="center" wrapText="1"/>
      <protection locked="0"/>
    </xf>
    <xf numFmtId="9" fontId="1" fillId="3" borderId="30" xfId="2" applyFont="1" applyFill="1" applyBorder="1" applyAlignment="1" applyProtection="1">
      <alignment horizontal="center" vertical="center" wrapText="1"/>
      <protection locked="0"/>
    </xf>
    <xf numFmtId="9" fontId="1" fillId="3" borderId="31" xfId="2" applyFont="1" applyFill="1" applyBorder="1" applyAlignment="1" applyProtection="1">
      <alignment horizontal="center" vertical="center" wrapText="1"/>
      <protection locked="0"/>
    </xf>
    <xf numFmtId="9" fontId="1" fillId="3" borderId="32" xfId="2" applyFont="1" applyFill="1" applyBorder="1" applyAlignment="1" applyProtection="1">
      <alignment horizontal="center" vertical="center" wrapText="1"/>
      <protection locked="0"/>
    </xf>
    <xf numFmtId="0" fontId="7" fillId="7" borderId="37" xfId="0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 applyAlignment="1" applyProtection="1">
      <alignment horizontal="center" vertical="center" wrapText="1"/>
      <protection locked="0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48" xfId="0" applyFont="1" applyFill="1" applyBorder="1" applyAlignment="1" applyProtection="1">
      <alignment horizontal="center" vertical="center" wrapText="1"/>
      <protection locked="0"/>
    </xf>
    <xf numFmtId="0" fontId="1" fillId="8" borderId="37" xfId="0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1" fillId="7" borderId="4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164" fontId="1" fillId="3" borderId="35" xfId="3" applyNumberFormat="1" applyFont="1" applyFill="1" applyBorder="1" applyAlignment="1" applyProtection="1">
      <alignment horizontal="center" vertical="center" wrapText="1"/>
      <protection locked="0"/>
    </xf>
    <xf numFmtId="164" fontId="1" fillId="3" borderId="36" xfId="3" applyNumberFormat="1" applyFont="1" applyFill="1" applyBorder="1" applyAlignment="1" applyProtection="1">
      <alignment horizontal="center" vertical="center" wrapText="1"/>
      <protection locked="0"/>
    </xf>
    <xf numFmtId="164" fontId="1" fillId="3" borderId="33" xfId="3" applyNumberFormat="1" applyFont="1" applyFill="1" applyBorder="1" applyAlignment="1" applyProtection="1">
      <alignment horizontal="center" vertical="center" wrapText="1"/>
      <protection locked="0"/>
    </xf>
    <xf numFmtId="164" fontId="1" fillId="3" borderId="34" xfId="3" applyNumberFormat="1" applyFont="1" applyFill="1" applyBorder="1" applyAlignment="1" applyProtection="1">
      <alignment horizontal="center" vertical="center" wrapText="1"/>
      <protection locked="0"/>
    </xf>
    <xf numFmtId="168" fontId="1" fillId="5" borderId="0" xfId="4" applyNumberFormat="1" applyFont="1" applyFill="1" applyBorder="1" applyAlignment="1" applyProtection="1">
      <alignment horizontal="center" wrapText="1"/>
      <protection locked="0"/>
    </xf>
    <xf numFmtId="168" fontId="1" fillId="3" borderId="33" xfId="4" applyNumberFormat="1" applyFont="1" applyFill="1" applyBorder="1" applyAlignment="1" applyProtection="1">
      <alignment horizontal="center" vertical="center" wrapText="1"/>
      <protection locked="0"/>
    </xf>
    <xf numFmtId="168" fontId="1" fillId="3" borderId="34" xfId="4" applyNumberFormat="1" applyFont="1" applyFill="1" applyBorder="1" applyAlignment="1" applyProtection="1">
      <alignment horizontal="center" vertical="center" wrapText="1"/>
      <protection locked="0"/>
    </xf>
    <xf numFmtId="168" fontId="3" fillId="0" borderId="26" xfId="4" applyNumberFormat="1" applyFont="1" applyBorder="1" applyAlignment="1" applyProtection="1">
      <alignment horizontal="center" vertical="center" wrapText="1"/>
      <protection locked="0"/>
    </xf>
    <xf numFmtId="168" fontId="3" fillId="0" borderId="23" xfId="4" applyNumberFormat="1" applyFont="1" applyBorder="1" applyAlignment="1" applyProtection="1">
      <alignment horizontal="center" vertical="center" wrapText="1"/>
      <protection locked="0"/>
    </xf>
    <xf numFmtId="168" fontId="3" fillId="12" borderId="23" xfId="4" applyNumberFormat="1" applyFont="1" applyFill="1" applyBorder="1" applyAlignment="1" applyProtection="1">
      <alignment horizontal="center" vertical="center" wrapText="1"/>
      <protection locked="0"/>
    </xf>
    <xf numFmtId="168" fontId="0" fillId="0" borderId="5" xfId="4" applyNumberFormat="1" applyFont="1" applyBorder="1" applyAlignment="1" applyProtection="1">
      <alignment horizontal="right" vertical="center"/>
      <protection locked="0"/>
    </xf>
    <xf numFmtId="168" fontId="0" fillId="0" borderId="0" xfId="4" applyNumberFormat="1" applyFont="1" applyAlignment="1" applyProtection="1">
      <alignment horizontal="center"/>
      <protection locked="0"/>
    </xf>
    <xf numFmtId="9" fontId="0" fillId="12" borderId="14" xfId="2" applyNumberFormat="1" applyFont="1" applyFill="1" applyBorder="1" applyAlignment="1" applyProtection="1">
      <alignment horizontal="center" vertical="center"/>
    </xf>
    <xf numFmtId="9" fontId="0" fillId="12" borderId="13" xfId="0" applyNumberFormat="1" applyFill="1" applyBorder="1" applyAlignment="1">
      <alignment horizontal="center" vertical="center"/>
    </xf>
  </cellXfs>
  <cellStyles count="5">
    <cellStyle name="Millares" xfId="3" builtinId="3"/>
    <cellStyle name="Moneda" xfId="4" builtinId="4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Servicio</a:t>
            </a:r>
            <a:r>
              <a:rPr lang="es-CO" baseline="0"/>
              <a:t> de Fotocopiado - Unidad de medida para primer semestre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Hoja1!$A$3:$B$3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Hoja1!$A$4:$B$4</c:f>
              <c:numCache>
                <c:formatCode>_-* #,##0_-;\-* #,##0_-;_-* "-"??_-;_-@_-</c:formatCode>
                <c:ptCount val="2"/>
                <c:pt idx="0">
                  <c:v>72755</c:v>
                </c:pt>
                <c:pt idx="1">
                  <c:v>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6-43B3-ABB9-E7E42AA0A1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20336048"/>
        <c:axId val="1281920976"/>
      </c:barChart>
      <c:catAx>
        <c:axId val="112033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81920976"/>
        <c:crosses val="autoZero"/>
        <c:auto val="1"/>
        <c:lblAlgn val="ctr"/>
        <c:lblOffset val="100"/>
        <c:noMultiLvlLbl val="0"/>
      </c:catAx>
      <c:valAx>
        <c:axId val="128192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0336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Servicio</a:t>
            </a:r>
            <a:r>
              <a:rPr lang="es-CO" baseline="0"/>
              <a:t> de fotocopiado - Giros para primer semestre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Hoja1!$G$3:$H$3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Hoja1!$G$4:$H$4</c:f>
              <c:numCache>
                <c:formatCode>_("$"* #,##0_);_("$"* \(#,##0\);_("$"* "-"_);_(@_)</c:formatCode>
                <c:ptCount val="2"/>
                <c:pt idx="0">
                  <c:v>9106132</c:v>
                </c:pt>
                <c:pt idx="1">
                  <c:v>5920885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4A-41A0-94F3-18E07A8CB5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4760656"/>
        <c:axId val="1276196336"/>
      </c:barChart>
      <c:catAx>
        <c:axId val="128476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6196336"/>
        <c:crosses val="autoZero"/>
        <c:auto val="1"/>
        <c:lblAlgn val="ctr"/>
        <c:lblOffset val="100"/>
        <c:noMultiLvlLbl val="0"/>
      </c:catAx>
      <c:valAx>
        <c:axId val="127619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8476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36</xdr:row>
      <xdr:rowOff>161925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1F88E4A9-69F4-4E9A-8A02-ED4BEC3FC32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701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36</xdr:row>
      <xdr:rowOff>161925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32B80B14-A058-4711-A9BA-3736C04E0FC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701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300719</xdr:colOff>
      <xdr:row>0</xdr:row>
      <xdr:rowOff>110219</xdr:rowOff>
    </xdr:from>
    <xdr:to>
      <xdr:col>1</xdr:col>
      <xdr:colOff>1578429</xdr:colOff>
      <xdr:row>0</xdr:row>
      <xdr:rowOff>838200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07A6532B-62A4-4757-932D-1F4E02FC8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0719" y="110219"/>
          <a:ext cx="3211285" cy="727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157162</xdr:rowOff>
    </xdr:from>
    <xdr:to>
      <xdr:col>5</xdr:col>
      <xdr:colOff>476250</xdr:colOff>
      <xdr:row>19</xdr:row>
      <xdr:rowOff>42862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02F35B-73C1-92DF-11BC-436831601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4</xdr:row>
      <xdr:rowOff>166687</xdr:rowOff>
    </xdr:from>
    <xdr:to>
      <xdr:col>11</xdr:col>
      <xdr:colOff>695325</xdr:colOff>
      <xdr:row>19</xdr:row>
      <xdr:rowOff>52387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2ECC03-D08E-C44D-ECC1-D106DDA8A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C352-2C09-4F16-AA9C-DD42B30CC07B}">
  <dimension ref="A1:Y34"/>
  <sheetViews>
    <sheetView tabSelected="1" topLeftCell="E1" zoomScale="70" zoomScaleNormal="70" workbookViewId="0">
      <selection activeCell="M25" sqref="M25"/>
    </sheetView>
  </sheetViews>
  <sheetFormatPr baseColWidth="10" defaultColWidth="11.42578125" defaultRowHeight="15" x14ac:dyDescent="0.25"/>
  <cols>
    <col min="1" max="1" width="29" style="25" customWidth="1"/>
    <col min="2" max="2" width="29" style="6" customWidth="1"/>
    <col min="3" max="3" width="34.7109375" style="6" customWidth="1"/>
    <col min="4" max="4" width="19.28515625" style="6" customWidth="1"/>
    <col min="5" max="5" width="19.7109375" style="6" customWidth="1"/>
    <col min="6" max="6" width="16.42578125" style="37" customWidth="1"/>
    <col min="7" max="7" width="25.28515625" style="37" customWidth="1"/>
    <col min="8" max="10" width="16.85546875" style="35" customWidth="1"/>
    <col min="11" max="11" width="21.140625" style="134" bestFit="1" customWidth="1"/>
    <col min="12" max="12" width="15.28515625" style="6" customWidth="1"/>
    <col min="13" max="13" width="19.5703125" style="6" customWidth="1"/>
    <col min="14" max="14" width="19.28515625" style="6" customWidth="1"/>
    <col min="15" max="15" width="19.85546875" style="6" customWidth="1"/>
    <col min="16" max="16" width="26" style="6" customWidth="1"/>
    <col min="17" max="17" width="24.140625" style="6" customWidth="1"/>
    <col min="18" max="18" width="23.5703125" style="6" customWidth="1"/>
    <col min="19" max="19" width="19.85546875" style="41" customWidth="1"/>
    <col min="20" max="20" width="19.85546875" style="6" customWidth="1"/>
    <col min="21" max="21" width="27.85546875" style="6" customWidth="1"/>
    <col min="22" max="22" width="19.85546875" style="6" customWidth="1"/>
    <col min="23" max="23" width="28.5703125" style="6" customWidth="1"/>
    <col min="24" max="24" width="33" style="6" customWidth="1"/>
    <col min="25" max="25" width="22.7109375" style="6" customWidth="1"/>
    <col min="26" max="16384" width="11.42578125" style="6"/>
  </cols>
  <sheetData>
    <row r="1" spans="1:25" ht="75" customHeight="1" x14ac:dyDescent="0.25">
      <c r="A1" s="5"/>
      <c r="B1" s="5"/>
      <c r="C1" s="64" t="s">
        <v>18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25" ht="26.25" customHeight="1" x14ac:dyDescent="0.25">
      <c r="A2" s="29" t="s">
        <v>20</v>
      </c>
      <c r="B2" s="65" t="s">
        <v>85</v>
      </c>
      <c r="C2" s="66"/>
      <c r="D2" s="66"/>
      <c r="E2" s="66"/>
      <c r="F2" s="66"/>
      <c r="G2" s="67"/>
      <c r="H2" s="68" t="s">
        <v>19</v>
      </c>
      <c r="I2" s="69"/>
      <c r="J2" s="65" t="s">
        <v>38</v>
      </c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5" ht="26.25" customHeight="1" x14ac:dyDescent="0.25">
      <c r="A3" s="29" t="s">
        <v>84</v>
      </c>
      <c r="B3" s="65"/>
      <c r="C3" s="66"/>
      <c r="D3" s="66"/>
      <c r="E3" s="66"/>
      <c r="F3" s="66"/>
      <c r="G3" s="67"/>
      <c r="H3" s="38"/>
      <c r="I3" s="42" t="s">
        <v>82</v>
      </c>
      <c r="J3" s="65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:25" ht="27.75" customHeight="1" x14ac:dyDescent="0.25">
      <c r="A4" s="7" t="s">
        <v>21</v>
      </c>
      <c r="B4" s="65">
        <v>2023</v>
      </c>
      <c r="C4" s="66"/>
      <c r="D4" s="66"/>
      <c r="E4" s="66"/>
      <c r="F4" s="66"/>
      <c r="G4" s="67"/>
      <c r="H4" s="68" t="s">
        <v>22</v>
      </c>
      <c r="I4" s="69"/>
      <c r="J4" s="65" t="s">
        <v>86</v>
      </c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</row>
    <row r="5" spans="1:25" ht="38.25" customHeight="1" x14ac:dyDescent="0.25">
      <c r="A5" s="7" t="s">
        <v>23</v>
      </c>
      <c r="B5" s="65" t="s">
        <v>34</v>
      </c>
      <c r="C5" s="66"/>
      <c r="D5" s="66"/>
      <c r="E5" s="66"/>
      <c r="F5" s="66"/>
      <c r="G5" s="67"/>
      <c r="H5" s="68" t="s">
        <v>24</v>
      </c>
      <c r="I5" s="69"/>
      <c r="J5" s="65" t="s">
        <v>35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ht="19.5" customHeight="1" thickBot="1" x14ac:dyDescent="0.3">
      <c r="A6" s="73" t="s">
        <v>83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spans="1:25" ht="15.75" thickBot="1" x14ac:dyDescent="0.3">
      <c r="A7" s="74" t="s">
        <v>33</v>
      </c>
      <c r="B7" s="75"/>
      <c r="C7" s="75"/>
      <c r="D7" s="75"/>
      <c r="E7" s="75"/>
      <c r="F7" s="75"/>
      <c r="G7" s="75"/>
      <c r="H7" s="30"/>
      <c r="I7" s="30"/>
      <c r="J7" s="30"/>
      <c r="K7" s="127"/>
      <c r="L7" s="76" t="s">
        <v>47</v>
      </c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spans="1:25" ht="18" customHeight="1" x14ac:dyDescent="0.25">
      <c r="A8" s="78" t="s">
        <v>81</v>
      </c>
      <c r="B8" s="79"/>
      <c r="C8" s="79" t="s">
        <v>9</v>
      </c>
      <c r="D8" s="86" t="s">
        <v>42</v>
      </c>
      <c r="E8" s="79" t="s">
        <v>80</v>
      </c>
      <c r="F8" s="89" t="s">
        <v>45</v>
      </c>
      <c r="G8" s="89" t="s">
        <v>46</v>
      </c>
      <c r="H8" s="93" t="s">
        <v>50</v>
      </c>
      <c r="I8" s="94"/>
      <c r="J8" s="97" t="s">
        <v>51</v>
      </c>
      <c r="K8" s="98"/>
      <c r="L8" s="70"/>
      <c r="M8" s="71"/>
      <c r="N8" s="71"/>
      <c r="O8" s="71"/>
      <c r="P8" s="8"/>
      <c r="Q8" s="8"/>
      <c r="R8" s="8"/>
      <c r="S8" s="101"/>
      <c r="T8" s="102"/>
      <c r="U8" s="102"/>
      <c r="V8" s="102"/>
      <c r="W8" s="102"/>
      <c r="X8" s="102"/>
      <c r="Y8" s="102"/>
    </row>
    <row r="9" spans="1:25" ht="18" customHeight="1" x14ac:dyDescent="0.25">
      <c r="A9" s="80"/>
      <c r="B9" s="81"/>
      <c r="C9" s="81"/>
      <c r="D9" s="87"/>
      <c r="E9" s="81"/>
      <c r="F9" s="90"/>
      <c r="G9" s="90"/>
      <c r="H9" s="95"/>
      <c r="I9" s="96"/>
      <c r="J9" s="99"/>
      <c r="K9" s="100"/>
      <c r="L9" s="103" t="s">
        <v>48</v>
      </c>
      <c r="M9" s="104"/>
      <c r="N9" s="104"/>
      <c r="O9" s="104"/>
      <c r="P9" s="104"/>
      <c r="Q9" s="104"/>
      <c r="R9" s="105"/>
      <c r="S9" s="106" t="s">
        <v>49</v>
      </c>
      <c r="T9" s="107"/>
      <c r="U9" s="107"/>
      <c r="V9" s="107"/>
      <c r="W9" s="107"/>
      <c r="X9" s="107"/>
      <c r="Y9" s="107"/>
    </row>
    <row r="10" spans="1:25" ht="18" customHeight="1" thickBot="1" x14ac:dyDescent="0.3">
      <c r="A10" s="82"/>
      <c r="B10" s="83"/>
      <c r="C10" s="83"/>
      <c r="D10" s="87"/>
      <c r="E10" s="83"/>
      <c r="F10" s="91"/>
      <c r="G10" s="91"/>
      <c r="H10" s="123" t="s">
        <v>43</v>
      </c>
      <c r="I10" s="125" t="s">
        <v>40</v>
      </c>
      <c r="J10" s="123" t="s">
        <v>43</v>
      </c>
      <c r="K10" s="128" t="s">
        <v>40</v>
      </c>
      <c r="L10" s="70" t="s">
        <v>13</v>
      </c>
      <c r="M10" s="71"/>
      <c r="N10" s="71"/>
      <c r="O10" s="71"/>
      <c r="P10" s="71"/>
      <c r="Q10" s="71"/>
      <c r="R10" s="72"/>
      <c r="S10" s="114" t="s">
        <v>13</v>
      </c>
      <c r="T10" s="115"/>
      <c r="U10" s="115"/>
      <c r="V10" s="115"/>
      <c r="W10" s="115"/>
      <c r="X10" s="115"/>
      <c r="Y10" s="115"/>
    </row>
    <row r="11" spans="1:25" ht="152.25" customHeight="1" thickBot="1" x14ac:dyDescent="0.3">
      <c r="A11" s="84"/>
      <c r="B11" s="85"/>
      <c r="C11" s="85"/>
      <c r="D11" s="88"/>
      <c r="E11" s="85"/>
      <c r="F11" s="92"/>
      <c r="G11" s="92"/>
      <c r="H11" s="124"/>
      <c r="I11" s="126"/>
      <c r="J11" s="124"/>
      <c r="K11" s="129"/>
      <c r="L11" s="9" t="s">
        <v>44</v>
      </c>
      <c r="M11" s="9" t="s">
        <v>41</v>
      </c>
      <c r="N11" s="10" t="s">
        <v>53</v>
      </c>
      <c r="O11" s="10" t="s">
        <v>52</v>
      </c>
      <c r="P11" s="11" t="s">
        <v>54</v>
      </c>
      <c r="Q11" s="11" t="s">
        <v>55</v>
      </c>
      <c r="R11" s="28" t="s">
        <v>39</v>
      </c>
      <c r="S11" s="39" t="s">
        <v>44</v>
      </c>
      <c r="T11" s="12" t="s">
        <v>41</v>
      </c>
      <c r="U11" s="26" t="s">
        <v>53</v>
      </c>
      <c r="V11" s="26" t="s">
        <v>52</v>
      </c>
      <c r="W11" s="27" t="s">
        <v>54</v>
      </c>
      <c r="X11" s="27" t="s">
        <v>55</v>
      </c>
      <c r="Y11" s="12" t="s">
        <v>39</v>
      </c>
    </row>
    <row r="12" spans="1:25" ht="60" x14ac:dyDescent="0.25">
      <c r="A12" s="116" t="s">
        <v>87</v>
      </c>
      <c r="B12" s="13" t="s">
        <v>0</v>
      </c>
      <c r="C12" s="13" t="s">
        <v>0</v>
      </c>
      <c r="D12" s="13" t="s">
        <v>57</v>
      </c>
      <c r="E12" s="45" t="s">
        <v>26</v>
      </c>
      <c r="F12" s="14"/>
      <c r="G12" s="14"/>
      <c r="H12" s="31"/>
      <c r="I12" s="16"/>
      <c r="J12" s="31"/>
      <c r="K12" s="130"/>
      <c r="L12" s="15"/>
      <c r="M12" s="16"/>
      <c r="N12" s="3">
        <f>IFERROR((1-(L12/H12)),0)</f>
        <v>0</v>
      </c>
      <c r="O12" s="3">
        <f>IFERROR((1-(M12/I12)),0)</f>
        <v>0</v>
      </c>
      <c r="P12" s="4">
        <f>IFERROR((N12/G12),0)</f>
        <v>0</v>
      </c>
      <c r="Q12" s="4">
        <f>IFERROR((O12/F12),0)</f>
        <v>0</v>
      </c>
      <c r="R12" s="15"/>
      <c r="S12" s="40"/>
      <c r="T12" s="16"/>
      <c r="U12" s="1">
        <f>IFERROR((1-(S12/J12)),0)</f>
        <v>0</v>
      </c>
      <c r="V12" s="1">
        <f>IFERROR((1-(T12/K12)),0)</f>
        <v>0</v>
      </c>
      <c r="W12" s="2">
        <f>IFERROR((U12/G12),0)</f>
        <v>0</v>
      </c>
      <c r="X12" s="2">
        <f>IFERROR((V12/F12),0)</f>
        <v>0</v>
      </c>
      <c r="Y12" s="17"/>
    </row>
    <row r="13" spans="1:25" ht="50.25" customHeight="1" x14ac:dyDescent="0.25">
      <c r="A13" s="117"/>
      <c r="B13" s="18" t="s">
        <v>1</v>
      </c>
      <c r="C13" s="18" t="s">
        <v>59</v>
      </c>
      <c r="D13" s="18" t="s">
        <v>56</v>
      </c>
      <c r="E13" s="45" t="s">
        <v>26</v>
      </c>
      <c r="F13" s="19"/>
      <c r="G13" s="19"/>
      <c r="H13" s="32"/>
      <c r="I13" s="16"/>
      <c r="J13" s="32"/>
      <c r="K13" s="131"/>
      <c r="L13" s="20"/>
      <c r="M13" s="21"/>
      <c r="N13" s="3">
        <f t="shared" ref="N13:O32" si="0">IFERROR((1-(L13/H13)),0)</f>
        <v>0</v>
      </c>
      <c r="O13" s="3">
        <f>IFERROR((1-(M13/I13)),0)</f>
        <v>0</v>
      </c>
      <c r="P13" s="4">
        <f t="shared" ref="P13:P32" si="1">IFERROR((N13/G13),0)</f>
        <v>0</v>
      </c>
      <c r="Q13" s="4">
        <f t="shared" ref="Q13:Q32" si="2">IFERROR((O13/F13),0)</f>
        <v>0</v>
      </c>
      <c r="R13" s="15"/>
      <c r="S13" s="40"/>
      <c r="T13" s="16"/>
      <c r="U13" s="1">
        <f t="shared" ref="U13:V32" si="3">IFERROR((1-(S13/J13)),0)</f>
        <v>0</v>
      </c>
      <c r="V13" s="1">
        <f t="shared" si="3"/>
        <v>0</v>
      </c>
      <c r="W13" s="2">
        <f t="shared" ref="W13:W32" si="4">IFERROR((U13/G13),0)</f>
        <v>0</v>
      </c>
      <c r="X13" s="2">
        <f t="shared" ref="X13:X32" si="5">IFERROR((V13/F13),0)</f>
        <v>0</v>
      </c>
      <c r="Y13" s="17"/>
    </row>
    <row r="14" spans="1:25" ht="79.5" customHeight="1" x14ac:dyDescent="0.25">
      <c r="A14" s="118" t="s">
        <v>10</v>
      </c>
      <c r="B14" s="119" t="s">
        <v>2</v>
      </c>
      <c r="C14" s="18" t="s">
        <v>30</v>
      </c>
      <c r="D14" s="18" t="s">
        <v>69</v>
      </c>
      <c r="E14" s="45" t="s">
        <v>26</v>
      </c>
      <c r="F14" s="36"/>
      <c r="G14" s="36"/>
      <c r="H14" s="32"/>
      <c r="I14" s="16"/>
      <c r="J14" s="32"/>
      <c r="K14" s="131"/>
      <c r="L14" s="20"/>
      <c r="M14" s="21"/>
      <c r="N14" s="3">
        <f t="shared" si="0"/>
        <v>0</v>
      </c>
      <c r="O14" s="3">
        <f t="shared" si="0"/>
        <v>0</v>
      </c>
      <c r="P14" s="4">
        <f t="shared" si="1"/>
        <v>0</v>
      </c>
      <c r="Q14" s="4">
        <f t="shared" si="2"/>
        <v>0</v>
      </c>
      <c r="R14" s="15"/>
      <c r="S14" s="40"/>
      <c r="T14" s="16"/>
      <c r="U14" s="1">
        <f t="shared" si="3"/>
        <v>0</v>
      </c>
      <c r="V14" s="1">
        <f t="shared" si="3"/>
        <v>0</v>
      </c>
      <c r="W14" s="2">
        <f t="shared" si="4"/>
        <v>0</v>
      </c>
      <c r="X14" s="2">
        <f t="shared" si="5"/>
        <v>0</v>
      </c>
      <c r="Y14" s="17"/>
    </row>
    <row r="15" spans="1:25" ht="15.75" customHeight="1" x14ac:dyDescent="0.25">
      <c r="A15" s="118"/>
      <c r="B15" s="119"/>
      <c r="C15" s="18" t="s">
        <v>62</v>
      </c>
      <c r="D15" s="18" t="s">
        <v>60</v>
      </c>
      <c r="E15" s="45" t="s">
        <v>26</v>
      </c>
      <c r="F15" s="36"/>
      <c r="G15" s="36"/>
      <c r="H15" s="32"/>
      <c r="I15" s="16"/>
      <c r="J15" s="32"/>
      <c r="K15" s="131"/>
      <c r="L15" s="20"/>
      <c r="M15" s="21"/>
      <c r="N15" s="3">
        <f t="shared" si="0"/>
        <v>0</v>
      </c>
      <c r="O15" s="3">
        <f t="shared" si="0"/>
        <v>0</v>
      </c>
      <c r="P15" s="4">
        <f t="shared" si="1"/>
        <v>0</v>
      </c>
      <c r="Q15" s="4">
        <f t="shared" si="2"/>
        <v>0</v>
      </c>
      <c r="R15" s="15"/>
      <c r="S15" s="40"/>
      <c r="T15" s="16"/>
      <c r="U15" s="1">
        <f t="shared" si="3"/>
        <v>0</v>
      </c>
      <c r="V15" s="1">
        <f t="shared" si="3"/>
        <v>0</v>
      </c>
      <c r="W15" s="2">
        <f t="shared" si="4"/>
        <v>0</v>
      </c>
      <c r="X15" s="2">
        <f t="shared" si="5"/>
        <v>0</v>
      </c>
      <c r="Y15" s="17"/>
    </row>
    <row r="16" spans="1:25" ht="30" x14ac:dyDescent="0.25">
      <c r="A16" s="118" t="s">
        <v>11</v>
      </c>
      <c r="B16" s="119" t="s">
        <v>3</v>
      </c>
      <c r="C16" s="18" t="s">
        <v>63</v>
      </c>
      <c r="D16" s="18" t="s">
        <v>64</v>
      </c>
      <c r="E16" s="45" t="s">
        <v>26</v>
      </c>
      <c r="F16" s="47"/>
      <c r="G16" s="47"/>
      <c r="H16" s="32">
        <v>104</v>
      </c>
      <c r="I16" s="16">
        <v>25633698</v>
      </c>
      <c r="J16" s="32">
        <v>94</v>
      </c>
      <c r="K16" s="131">
        <v>43926520</v>
      </c>
      <c r="L16" s="40">
        <v>100</v>
      </c>
      <c r="M16" s="16">
        <v>22717277</v>
      </c>
      <c r="N16" s="3">
        <f t="shared" si="0"/>
        <v>3.8461538461538436E-2</v>
      </c>
      <c r="O16" s="3">
        <f t="shared" si="0"/>
        <v>0.11377293280119005</v>
      </c>
      <c r="P16" s="4">
        <f t="shared" si="1"/>
        <v>0</v>
      </c>
      <c r="Q16" s="4">
        <f t="shared" si="2"/>
        <v>0</v>
      </c>
      <c r="R16" s="15"/>
      <c r="S16" s="40"/>
      <c r="T16" s="16"/>
      <c r="U16" s="1">
        <f t="shared" si="3"/>
        <v>1</v>
      </c>
      <c r="V16" s="1">
        <f t="shared" si="3"/>
        <v>1</v>
      </c>
      <c r="W16" s="2">
        <f t="shared" si="4"/>
        <v>0</v>
      </c>
      <c r="X16" s="2">
        <f t="shared" si="5"/>
        <v>0</v>
      </c>
      <c r="Y16" s="17"/>
    </row>
    <row r="17" spans="1:25" ht="48" customHeight="1" x14ac:dyDescent="0.25">
      <c r="A17" s="118"/>
      <c r="B17" s="119"/>
      <c r="C17" s="18" t="s">
        <v>61</v>
      </c>
      <c r="D17" s="18" t="s">
        <v>58</v>
      </c>
      <c r="E17" s="45" t="s">
        <v>26</v>
      </c>
      <c r="F17" s="47"/>
      <c r="G17" s="47"/>
      <c r="H17" s="32">
        <v>0</v>
      </c>
      <c r="I17" s="16">
        <v>0</v>
      </c>
      <c r="J17" s="32">
        <v>0</v>
      </c>
      <c r="K17" s="131">
        <v>0</v>
      </c>
      <c r="L17" s="40">
        <v>0</v>
      </c>
      <c r="M17" s="16">
        <v>0</v>
      </c>
      <c r="N17" s="3">
        <f t="shared" si="0"/>
        <v>0</v>
      </c>
      <c r="O17" s="3">
        <f t="shared" si="0"/>
        <v>0</v>
      </c>
      <c r="P17" s="4">
        <f t="shared" si="1"/>
        <v>0</v>
      </c>
      <c r="Q17" s="4">
        <f t="shared" si="2"/>
        <v>0</v>
      </c>
      <c r="R17" s="15"/>
      <c r="S17" s="40"/>
      <c r="T17" s="16"/>
      <c r="U17" s="1">
        <f t="shared" si="3"/>
        <v>0</v>
      </c>
      <c r="V17" s="1">
        <f t="shared" si="3"/>
        <v>0</v>
      </c>
      <c r="W17" s="2">
        <f t="shared" si="4"/>
        <v>0</v>
      </c>
      <c r="X17" s="2">
        <f t="shared" si="5"/>
        <v>0</v>
      </c>
      <c r="Y17" s="17"/>
    </row>
    <row r="18" spans="1:25" ht="30" x14ac:dyDescent="0.25">
      <c r="A18" s="118"/>
      <c r="B18" s="18" t="s">
        <v>4</v>
      </c>
      <c r="C18" s="18" t="s">
        <v>65</v>
      </c>
      <c r="D18" s="18" t="s">
        <v>64</v>
      </c>
      <c r="E18" s="45" t="s">
        <v>26</v>
      </c>
      <c r="F18" s="47"/>
      <c r="G18" s="47"/>
      <c r="H18" s="32">
        <v>448</v>
      </c>
      <c r="I18" s="16">
        <v>393170800</v>
      </c>
      <c r="J18" s="32">
        <v>448</v>
      </c>
      <c r="K18" s="131">
        <v>705663710</v>
      </c>
      <c r="L18" s="40">
        <v>448</v>
      </c>
      <c r="M18" s="63">
        <v>256330220</v>
      </c>
      <c r="N18" s="3">
        <f t="shared" si="0"/>
        <v>0</v>
      </c>
      <c r="O18" s="3">
        <f t="shared" si="0"/>
        <v>0.34804359835470999</v>
      </c>
      <c r="P18" s="4">
        <f t="shared" si="1"/>
        <v>0</v>
      </c>
      <c r="Q18" s="4">
        <f t="shared" si="2"/>
        <v>0</v>
      </c>
      <c r="R18" s="15"/>
      <c r="S18" s="40"/>
      <c r="T18" s="63"/>
      <c r="U18" s="1">
        <f t="shared" si="3"/>
        <v>1</v>
      </c>
      <c r="V18" s="1">
        <f t="shared" si="3"/>
        <v>1</v>
      </c>
      <c r="W18" s="2">
        <f t="shared" si="4"/>
        <v>0</v>
      </c>
      <c r="X18" s="2">
        <f t="shared" si="5"/>
        <v>0</v>
      </c>
      <c r="Y18" s="17"/>
    </row>
    <row r="19" spans="1:25" ht="30" x14ac:dyDescent="0.25">
      <c r="A19" s="118"/>
      <c r="B19" s="119" t="s">
        <v>5</v>
      </c>
      <c r="C19" s="18" t="s">
        <v>66</v>
      </c>
      <c r="D19" s="18" t="s">
        <v>60</v>
      </c>
      <c r="E19" s="45" t="s">
        <v>26</v>
      </c>
      <c r="F19" s="47"/>
      <c r="G19" s="47"/>
      <c r="H19" s="40" t="s">
        <v>91</v>
      </c>
      <c r="I19" s="16">
        <v>44972978</v>
      </c>
      <c r="J19" s="32">
        <v>0</v>
      </c>
      <c r="K19" s="131">
        <v>171955246</v>
      </c>
      <c r="L19" s="40" t="s">
        <v>91</v>
      </c>
      <c r="M19" s="63">
        <v>69214288</v>
      </c>
      <c r="N19" s="3">
        <f t="shared" si="0"/>
        <v>0</v>
      </c>
      <c r="O19" s="3">
        <f t="shared" si="0"/>
        <v>-0.53901945297018128</v>
      </c>
      <c r="P19" s="4">
        <f t="shared" si="1"/>
        <v>0</v>
      </c>
      <c r="Q19" s="4">
        <f t="shared" si="2"/>
        <v>0</v>
      </c>
      <c r="R19" s="15"/>
      <c r="S19" s="40"/>
      <c r="T19" s="63"/>
      <c r="U19" s="1">
        <f t="shared" si="3"/>
        <v>0</v>
      </c>
      <c r="V19" s="1">
        <f t="shared" si="3"/>
        <v>1</v>
      </c>
      <c r="W19" s="2">
        <f t="shared" si="4"/>
        <v>0</v>
      </c>
      <c r="X19" s="2">
        <f t="shared" si="5"/>
        <v>0</v>
      </c>
      <c r="Y19" s="17"/>
    </row>
    <row r="20" spans="1:25" ht="60" x14ac:dyDescent="0.25">
      <c r="A20" s="118"/>
      <c r="B20" s="119"/>
      <c r="C20" s="18" t="s">
        <v>67</v>
      </c>
      <c r="D20" s="18" t="s">
        <v>68</v>
      </c>
      <c r="E20" s="45" t="s">
        <v>26</v>
      </c>
      <c r="F20" s="47"/>
      <c r="G20" s="47"/>
      <c r="H20" s="32">
        <v>20</v>
      </c>
      <c r="I20" s="16">
        <v>0</v>
      </c>
      <c r="J20" s="32">
        <v>20</v>
      </c>
      <c r="K20" s="131">
        <v>0</v>
      </c>
      <c r="L20" s="40">
        <v>20</v>
      </c>
      <c r="M20" s="16">
        <v>0</v>
      </c>
      <c r="N20" s="3">
        <f t="shared" si="0"/>
        <v>0</v>
      </c>
      <c r="O20" s="3">
        <f t="shared" si="0"/>
        <v>0</v>
      </c>
      <c r="P20" s="4">
        <f t="shared" si="1"/>
        <v>0</v>
      </c>
      <c r="Q20" s="4">
        <f t="shared" si="2"/>
        <v>0</v>
      </c>
      <c r="R20" s="15"/>
      <c r="S20" s="40"/>
      <c r="T20" s="16"/>
      <c r="U20" s="1">
        <f t="shared" si="3"/>
        <v>1</v>
      </c>
      <c r="V20" s="1">
        <f t="shared" si="3"/>
        <v>0</v>
      </c>
      <c r="W20" s="2">
        <f t="shared" si="4"/>
        <v>0</v>
      </c>
      <c r="X20" s="2">
        <f t="shared" si="5"/>
        <v>0</v>
      </c>
      <c r="Y20" s="17"/>
    </row>
    <row r="21" spans="1:25" ht="40.5" customHeight="1" x14ac:dyDescent="0.25">
      <c r="A21" s="118"/>
      <c r="B21" s="119"/>
      <c r="C21" s="18" t="s">
        <v>31</v>
      </c>
      <c r="D21" s="18" t="s">
        <v>60</v>
      </c>
      <c r="E21" s="45" t="s">
        <v>26</v>
      </c>
      <c r="F21" s="47"/>
      <c r="G21" s="47"/>
      <c r="H21" s="40" t="s">
        <v>91</v>
      </c>
      <c r="I21" s="63">
        <v>31846636</v>
      </c>
      <c r="J21" s="32">
        <v>0</v>
      </c>
      <c r="K21" s="131">
        <v>57378606</v>
      </c>
      <c r="L21" s="40" t="s">
        <v>91</v>
      </c>
      <c r="M21" s="63">
        <v>62028552</v>
      </c>
      <c r="N21" s="3">
        <f t="shared" si="0"/>
        <v>0</v>
      </c>
      <c r="O21" s="3">
        <f t="shared" si="0"/>
        <v>-0.94772697499352843</v>
      </c>
      <c r="P21" s="4">
        <f t="shared" si="1"/>
        <v>0</v>
      </c>
      <c r="Q21" s="4">
        <f t="shared" si="2"/>
        <v>0</v>
      </c>
      <c r="R21" s="15"/>
      <c r="S21" s="40"/>
      <c r="T21" s="63"/>
      <c r="U21" s="1">
        <f t="shared" si="3"/>
        <v>0</v>
      </c>
      <c r="V21" s="1">
        <f t="shared" si="3"/>
        <v>1</v>
      </c>
      <c r="W21" s="2">
        <f t="shared" si="4"/>
        <v>0</v>
      </c>
      <c r="X21" s="2">
        <f t="shared" si="5"/>
        <v>0</v>
      </c>
      <c r="Y21" s="17"/>
    </row>
    <row r="22" spans="1:25" ht="63.75" customHeight="1" x14ac:dyDescent="0.25">
      <c r="A22" s="118"/>
      <c r="B22" s="119"/>
      <c r="C22" s="18" t="s">
        <v>32</v>
      </c>
      <c r="D22" s="18" t="s">
        <v>70</v>
      </c>
      <c r="E22" s="45" t="s">
        <v>26</v>
      </c>
      <c r="F22" s="47"/>
      <c r="G22" s="47"/>
      <c r="H22" s="32">
        <v>3869</v>
      </c>
      <c r="I22" s="16">
        <v>31390401</v>
      </c>
      <c r="J22" s="32">
        <v>6163</v>
      </c>
      <c r="K22" s="131">
        <v>57600528</v>
      </c>
      <c r="L22" s="40">
        <v>2836</v>
      </c>
      <c r="M22" s="63">
        <v>32862457</v>
      </c>
      <c r="N22" s="3">
        <f t="shared" si="0"/>
        <v>0.26699405531145004</v>
      </c>
      <c r="O22" s="3">
        <f t="shared" si="0"/>
        <v>-4.689510019320875E-2</v>
      </c>
      <c r="P22" s="4">
        <f t="shared" si="1"/>
        <v>0</v>
      </c>
      <c r="Q22" s="4">
        <f t="shared" si="2"/>
        <v>0</v>
      </c>
      <c r="R22" s="15"/>
      <c r="S22" s="40"/>
      <c r="T22" s="63"/>
      <c r="U22" s="1">
        <f t="shared" si="3"/>
        <v>1</v>
      </c>
      <c r="V22" s="1">
        <f t="shared" si="3"/>
        <v>1</v>
      </c>
      <c r="W22" s="2">
        <f t="shared" si="4"/>
        <v>0</v>
      </c>
      <c r="X22" s="2">
        <f t="shared" si="5"/>
        <v>0</v>
      </c>
      <c r="Y22" s="17"/>
    </row>
    <row r="23" spans="1:25" ht="36.75" customHeight="1" x14ac:dyDescent="0.25">
      <c r="A23" s="118"/>
      <c r="B23" s="120" t="s">
        <v>6</v>
      </c>
      <c r="C23" s="18" t="s">
        <v>71</v>
      </c>
      <c r="D23" s="18" t="s">
        <v>73</v>
      </c>
      <c r="E23" s="45"/>
      <c r="F23" s="47"/>
      <c r="G23" s="47"/>
      <c r="H23" s="32"/>
      <c r="I23" s="16"/>
      <c r="J23" s="32"/>
      <c r="K23" s="131"/>
      <c r="L23" s="40"/>
      <c r="M23" s="16"/>
      <c r="N23" s="3">
        <f t="shared" si="0"/>
        <v>0</v>
      </c>
      <c r="O23" s="3">
        <f t="shared" si="0"/>
        <v>0</v>
      </c>
      <c r="P23" s="4">
        <f t="shared" si="1"/>
        <v>0</v>
      </c>
      <c r="Q23" s="4">
        <f t="shared" si="2"/>
        <v>0</v>
      </c>
      <c r="R23" s="15"/>
      <c r="S23" s="40"/>
      <c r="T23" s="16"/>
      <c r="U23" s="1">
        <f t="shared" si="3"/>
        <v>0</v>
      </c>
      <c r="V23" s="1">
        <f t="shared" si="3"/>
        <v>0</v>
      </c>
      <c r="W23" s="2">
        <f t="shared" si="4"/>
        <v>0</v>
      </c>
      <c r="X23" s="2">
        <f t="shared" si="5"/>
        <v>0</v>
      </c>
      <c r="Y23" s="17"/>
    </row>
    <row r="24" spans="1:25" ht="54" customHeight="1" x14ac:dyDescent="0.25">
      <c r="A24" s="118"/>
      <c r="B24" s="121"/>
      <c r="C24" s="48" t="s">
        <v>72</v>
      </c>
      <c r="D24" s="48" t="s">
        <v>74</v>
      </c>
      <c r="E24" s="49" t="s">
        <v>25</v>
      </c>
      <c r="F24" s="50">
        <v>0.05</v>
      </c>
      <c r="G24" s="50">
        <v>0.05</v>
      </c>
      <c r="H24" s="51">
        <v>72755</v>
      </c>
      <c r="I24" s="52">
        <v>9106132</v>
      </c>
      <c r="J24" s="51">
        <v>119238</v>
      </c>
      <c r="K24" s="132">
        <v>14932347</v>
      </c>
      <c r="L24" s="56">
        <v>45453</v>
      </c>
      <c r="M24" s="54">
        <v>5920885</v>
      </c>
      <c r="N24" s="59">
        <f t="shared" si="0"/>
        <v>0.37525943234141979</v>
      </c>
      <c r="O24" s="135">
        <f>IFERROR((1-(M24/I24)),0)</f>
        <v>0.34979143724250872</v>
      </c>
      <c r="P24" s="60">
        <f t="shared" si="1"/>
        <v>7.5051886468283957</v>
      </c>
      <c r="Q24" s="136">
        <f t="shared" si="2"/>
        <v>6.9958287448501739</v>
      </c>
      <c r="R24" s="55"/>
      <c r="S24" s="56"/>
      <c r="T24" s="52"/>
      <c r="U24" s="57">
        <f t="shared" si="3"/>
        <v>1</v>
      </c>
      <c r="V24" s="57">
        <f t="shared" si="3"/>
        <v>1</v>
      </c>
      <c r="W24" s="58">
        <f t="shared" si="4"/>
        <v>20</v>
      </c>
      <c r="X24" s="58">
        <f t="shared" si="5"/>
        <v>20</v>
      </c>
      <c r="Y24" s="17"/>
    </row>
    <row r="25" spans="1:25" ht="90" x14ac:dyDescent="0.25">
      <c r="A25" s="118"/>
      <c r="B25" s="111" t="s">
        <v>36</v>
      </c>
      <c r="C25" s="18" t="s">
        <v>29</v>
      </c>
      <c r="D25" s="18" t="s">
        <v>60</v>
      </c>
      <c r="E25" s="18" t="s">
        <v>26</v>
      </c>
      <c r="F25" s="36"/>
      <c r="G25" s="36"/>
      <c r="H25" s="32"/>
      <c r="I25" s="16"/>
      <c r="J25" s="32"/>
      <c r="K25" s="131"/>
      <c r="L25" s="40"/>
      <c r="M25" s="16"/>
      <c r="N25" s="3">
        <f t="shared" si="0"/>
        <v>0</v>
      </c>
      <c r="O25" s="3">
        <f t="shared" si="0"/>
        <v>0</v>
      </c>
      <c r="P25" s="4">
        <f t="shared" si="1"/>
        <v>0</v>
      </c>
      <c r="Q25" s="4">
        <f t="shared" si="2"/>
        <v>0</v>
      </c>
      <c r="R25" s="15"/>
      <c r="S25" s="40"/>
      <c r="T25" s="16"/>
      <c r="U25" s="1">
        <f t="shared" si="3"/>
        <v>0</v>
      </c>
      <c r="V25" s="1">
        <f t="shared" si="3"/>
        <v>0</v>
      </c>
      <c r="W25" s="2">
        <f t="shared" si="4"/>
        <v>0</v>
      </c>
      <c r="X25" s="2">
        <f t="shared" si="5"/>
        <v>0</v>
      </c>
      <c r="Y25" s="17"/>
    </row>
    <row r="26" spans="1:25" ht="68.25" customHeight="1" x14ac:dyDescent="0.25">
      <c r="A26" s="118"/>
      <c r="B26" s="122"/>
      <c r="C26" s="18" t="s">
        <v>28</v>
      </c>
      <c r="D26" s="18" t="s">
        <v>60</v>
      </c>
      <c r="E26" s="18" t="s">
        <v>26</v>
      </c>
      <c r="F26" s="36"/>
      <c r="G26" s="36"/>
      <c r="H26" s="32"/>
      <c r="I26" s="16"/>
      <c r="J26" s="32"/>
      <c r="K26" s="131"/>
      <c r="L26" s="40"/>
      <c r="M26" s="16"/>
      <c r="N26" s="3">
        <f t="shared" si="0"/>
        <v>0</v>
      </c>
      <c r="O26" s="3">
        <f t="shared" si="0"/>
        <v>0</v>
      </c>
      <c r="P26" s="4">
        <f t="shared" si="1"/>
        <v>0</v>
      </c>
      <c r="Q26" s="4">
        <f t="shared" si="2"/>
        <v>0</v>
      </c>
      <c r="R26" s="15"/>
      <c r="S26" s="40"/>
      <c r="T26" s="16"/>
      <c r="U26" s="1">
        <f t="shared" si="3"/>
        <v>0</v>
      </c>
      <c r="V26" s="1">
        <f t="shared" si="3"/>
        <v>0</v>
      </c>
      <c r="W26" s="2">
        <f t="shared" si="4"/>
        <v>0</v>
      </c>
      <c r="X26" s="2">
        <f t="shared" si="5"/>
        <v>0</v>
      </c>
      <c r="Y26" s="17"/>
    </row>
    <row r="27" spans="1:25" ht="60" x14ac:dyDescent="0.25">
      <c r="A27" s="118"/>
      <c r="B27" s="111" t="s">
        <v>37</v>
      </c>
      <c r="C27" s="18" t="s">
        <v>27</v>
      </c>
      <c r="D27" s="18" t="s">
        <v>75</v>
      </c>
      <c r="E27" s="18" t="s">
        <v>26</v>
      </c>
      <c r="F27" s="36"/>
      <c r="G27" s="36"/>
      <c r="H27" s="32"/>
      <c r="I27" s="16"/>
      <c r="J27" s="32"/>
      <c r="K27" s="131"/>
      <c r="L27" s="40"/>
      <c r="M27" s="16"/>
      <c r="N27" s="3">
        <f t="shared" si="0"/>
        <v>0</v>
      </c>
      <c r="O27" s="3">
        <f t="shared" si="0"/>
        <v>0</v>
      </c>
      <c r="P27" s="4">
        <f t="shared" si="1"/>
        <v>0</v>
      </c>
      <c r="Q27" s="4">
        <f t="shared" si="2"/>
        <v>0</v>
      </c>
      <c r="R27" s="15"/>
      <c r="S27" s="40"/>
      <c r="T27" s="16"/>
      <c r="U27" s="1">
        <f t="shared" si="3"/>
        <v>0</v>
      </c>
      <c r="V27" s="1">
        <f t="shared" si="3"/>
        <v>0</v>
      </c>
      <c r="W27" s="2">
        <f t="shared" si="4"/>
        <v>0</v>
      </c>
      <c r="X27" s="2">
        <f t="shared" si="5"/>
        <v>0</v>
      </c>
      <c r="Y27" s="17"/>
    </row>
    <row r="28" spans="1:25" ht="60" x14ac:dyDescent="0.25">
      <c r="A28" s="118"/>
      <c r="B28" s="122"/>
      <c r="C28" s="18" t="s">
        <v>14</v>
      </c>
      <c r="D28" s="18" t="s">
        <v>75</v>
      </c>
      <c r="E28" s="18" t="s">
        <v>26</v>
      </c>
      <c r="F28" s="36"/>
      <c r="G28" s="36"/>
      <c r="H28" s="32"/>
      <c r="I28" s="16"/>
      <c r="J28" s="32"/>
      <c r="K28" s="131"/>
      <c r="L28" s="40"/>
      <c r="M28" s="16"/>
      <c r="N28" s="3">
        <f t="shared" si="0"/>
        <v>0</v>
      </c>
      <c r="O28" s="3">
        <f t="shared" si="0"/>
        <v>0</v>
      </c>
      <c r="P28" s="4">
        <f t="shared" si="1"/>
        <v>0</v>
      </c>
      <c r="Q28" s="4">
        <f t="shared" si="2"/>
        <v>0</v>
      </c>
      <c r="R28" s="15"/>
      <c r="S28" s="40"/>
      <c r="T28" s="16"/>
      <c r="U28" s="1">
        <f t="shared" si="3"/>
        <v>0</v>
      </c>
      <c r="V28" s="1">
        <f t="shared" si="3"/>
        <v>0</v>
      </c>
      <c r="W28" s="2">
        <f t="shared" si="4"/>
        <v>0</v>
      </c>
      <c r="X28" s="2">
        <f t="shared" si="5"/>
        <v>0</v>
      </c>
      <c r="Y28" s="17"/>
    </row>
    <row r="29" spans="1:25" ht="94.5" customHeight="1" x14ac:dyDescent="0.25">
      <c r="A29" s="118"/>
      <c r="B29" s="18" t="s">
        <v>7</v>
      </c>
      <c r="C29" s="18" t="s">
        <v>76</v>
      </c>
      <c r="D29" s="18" t="s">
        <v>77</v>
      </c>
      <c r="E29" s="18" t="s">
        <v>26</v>
      </c>
      <c r="F29" s="36"/>
      <c r="G29" s="36"/>
      <c r="H29" s="32"/>
      <c r="I29" s="16"/>
      <c r="J29" s="32"/>
      <c r="K29" s="131"/>
      <c r="L29" s="40"/>
      <c r="M29" s="16"/>
      <c r="N29" s="3">
        <f t="shared" si="0"/>
        <v>0</v>
      </c>
      <c r="O29" s="3">
        <f t="shared" si="0"/>
        <v>0</v>
      </c>
      <c r="P29" s="4">
        <f t="shared" si="1"/>
        <v>0</v>
      </c>
      <c r="Q29" s="4">
        <f t="shared" si="2"/>
        <v>0</v>
      </c>
      <c r="R29" s="15"/>
      <c r="S29" s="40"/>
      <c r="T29" s="16"/>
      <c r="U29" s="1">
        <f t="shared" si="3"/>
        <v>0</v>
      </c>
      <c r="V29" s="1">
        <f t="shared" si="3"/>
        <v>0</v>
      </c>
      <c r="W29" s="2">
        <f t="shared" si="4"/>
        <v>0</v>
      </c>
      <c r="X29" s="2">
        <f t="shared" si="5"/>
        <v>0</v>
      </c>
      <c r="Y29" s="17"/>
    </row>
    <row r="30" spans="1:25" ht="45" x14ac:dyDescent="0.25">
      <c r="A30" s="108" t="s">
        <v>12</v>
      </c>
      <c r="B30" s="111" t="s">
        <v>8</v>
      </c>
      <c r="C30" s="22" t="s">
        <v>15</v>
      </c>
      <c r="D30" s="22" t="s">
        <v>78</v>
      </c>
      <c r="E30" s="18" t="s">
        <v>26</v>
      </c>
      <c r="F30" s="47"/>
      <c r="G30" s="47"/>
      <c r="H30" s="33">
        <v>2648</v>
      </c>
      <c r="I30" s="16">
        <v>44240725</v>
      </c>
      <c r="J30" s="46">
        <v>5430</v>
      </c>
      <c r="K30" s="133">
        <v>72130879</v>
      </c>
      <c r="L30" s="40">
        <v>1891</v>
      </c>
      <c r="M30" s="63">
        <v>38488966</v>
      </c>
      <c r="N30" s="3">
        <f t="shared" si="0"/>
        <v>0.28587613293051362</v>
      </c>
      <c r="O30" s="3">
        <f t="shared" si="0"/>
        <v>0.13001050502675982</v>
      </c>
      <c r="P30" s="4">
        <f t="shared" si="1"/>
        <v>0</v>
      </c>
      <c r="Q30" s="4">
        <f t="shared" si="2"/>
        <v>0</v>
      </c>
      <c r="R30" s="15"/>
      <c r="S30" s="40"/>
      <c r="T30" s="63"/>
      <c r="U30" s="1">
        <f t="shared" si="3"/>
        <v>1</v>
      </c>
      <c r="V30" s="1">
        <f t="shared" si="3"/>
        <v>1</v>
      </c>
      <c r="W30" s="2">
        <f t="shared" si="4"/>
        <v>0</v>
      </c>
      <c r="X30" s="2">
        <f t="shared" si="5"/>
        <v>0</v>
      </c>
      <c r="Y30" s="17"/>
    </row>
    <row r="31" spans="1:25" ht="45" x14ac:dyDescent="0.25">
      <c r="A31" s="109"/>
      <c r="B31" s="112"/>
      <c r="C31" s="22" t="s">
        <v>16</v>
      </c>
      <c r="D31" s="22" t="s">
        <v>78</v>
      </c>
      <c r="E31" s="18" t="s">
        <v>26</v>
      </c>
      <c r="F31" s="47"/>
      <c r="G31" s="47"/>
      <c r="H31" s="33">
        <v>0</v>
      </c>
      <c r="I31" s="16">
        <v>65720</v>
      </c>
      <c r="J31" s="46">
        <v>0</v>
      </c>
      <c r="K31" s="133">
        <v>118060</v>
      </c>
      <c r="L31" s="40">
        <v>0</v>
      </c>
      <c r="M31" s="63">
        <v>65880</v>
      </c>
      <c r="N31" s="3">
        <f t="shared" si="0"/>
        <v>0</v>
      </c>
      <c r="O31" s="3">
        <f t="shared" si="0"/>
        <v>-2.4345709068775978E-3</v>
      </c>
      <c r="P31" s="4">
        <f t="shared" si="1"/>
        <v>0</v>
      </c>
      <c r="Q31" s="4">
        <f t="shared" si="2"/>
        <v>0</v>
      </c>
      <c r="R31" s="23"/>
      <c r="S31" s="40"/>
      <c r="T31" s="63"/>
      <c r="U31" s="1">
        <f t="shared" si="3"/>
        <v>0</v>
      </c>
      <c r="V31" s="1">
        <f t="shared" si="3"/>
        <v>1</v>
      </c>
      <c r="W31" s="2">
        <f t="shared" si="4"/>
        <v>0</v>
      </c>
      <c r="X31" s="2">
        <f t="shared" si="5"/>
        <v>0</v>
      </c>
      <c r="Y31" s="17"/>
    </row>
    <row r="32" spans="1:25" ht="45.75" thickBot="1" x14ac:dyDescent="0.3">
      <c r="A32" s="110"/>
      <c r="B32" s="113"/>
      <c r="C32" s="24" t="s">
        <v>17</v>
      </c>
      <c r="D32" s="24" t="s">
        <v>79</v>
      </c>
      <c r="E32" s="18" t="s">
        <v>26</v>
      </c>
      <c r="F32" s="47"/>
      <c r="G32" s="47"/>
      <c r="H32" s="34">
        <v>276786</v>
      </c>
      <c r="I32" s="16">
        <v>483892938</v>
      </c>
      <c r="J32" s="46">
        <v>616133</v>
      </c>
      <c r="K32" s="133">
        <v>1124249561</v>
      </c>
      <c r="L32" s="40">
        <v>357412</v>
      </c>
      <c r="M32" s="63">
        <v>625540084</v>
      </c>
      <c r="N32" s="3">
        <f t="shared" si="0"/>
        <v>-0.29129363479366721</v>
      </c>
      <c r="O32" s="3">
        <f t="shared" si="0"/>
        <v>-0.29272414386836942</v>
      </c>
      <c r="P32" s="4">
        <f t="shared" si="1"/>
        <v>0</v>
      </c>
      <c r="Q32" s="4">
        <f t="shared" si="2"/>
        <v>0</v>
      </c>
      <c r="R32" s="23"/>
      <c r="S32" s="40"/>
      <c r="T32" s="63"/>
      <c r="U32" s="1">
        <f t="shared" si="3"/>
        <v>1</v>
      </c>
      <c r="V32" s="1">
        <f t="shared" si="3"/>
        <v>1</v>
      </c>
      <c r="W32" s="2">
        <f t="shared" si="4"/>
        <v>0</v>
      </c>
      <c r="X32" s="2">
        <f t="shared" si="5"/>
        <v>0</v>
      </c>
      <c r="Y32" s="17"/>
    </row>
    <row r="33" spans="1:25" ht="60" x14ac:dyDescent="0.25">
      <c r="A33" s="44" t="s">
        <v>88</v>
      </c>
      <c r="B33" s="13" t="s">
        <v>0</v>
      </c>
      <c r="C33" s="13" t="s">
        <v>0</v>
      </c>
      <c r="D33" s="13" t="s">
        <v>57</v>
      </c>
      <c r="E33" s="18" t="s">
        <v>26</v>
      </c>
      <c r="F33" s="14"/>
      <c r="G33" s="14"/>
      <c r="H33" s="31"/>
      <c r="I33" s="16"/>
      <c r="J33" s="31"/>
      <c r="K33" s="130"/>
      <c r="L33" s="15"/>
      <c r="M33" s="16"/>
      <c r="N33" s="14" t="s">
        <v>90</v>
      </c>
      <c r="O33" s="14" t="s">
        <v>90</v>
      </c>
      <c r="P33" s="14" t="s">
        <v>90</v>
      </c>
      <c r="Q33" s="14" t="s">
        <v>90</v>
      </c>
      <c r="R33" s="15"/>
      <c r="S33" s="40"/>
      <c r="T33" s="16"/>
      <c r="U33" s="14" t="s">
        <v>90</v>
      </c>
      <c r="V33" s="14" t="s">
        <v>90</v>
      </c>
      <c r="W33" s="14" t="s">
        <v>90</v>
      </c>
      <c r="X33" s="14" t="s">
        <v>90</v>
      </c>
      <c r="Y33" s="17"/>
    </row>
    <row r="34" spans="1:25" ht="75" x14ac:dyDescent="0.25">
      <c r="A34" s="43" t="s">
        <v>89</v>
      </c>
    </row>
  </sheetData>
  <mergeCells count="44">
    <mergeCell ref="A30:A32"/>
    <mergeCell ref="B30:B32"/>
    <mergeCell ref="S10:Y10"/>
    <mergeCell ref="A12:A13"/>
    <mergeCell ref="A14:A15"/>
    <mergeCell ref="B14:B15"/>
    <mergeCell ref="A16:A29"/>
    <mergeCell ref="B16:B17"/>
    <mergeCell ref="B19:B22"/>
    <mergeCell ref="B23:B24"/>
    <mergeCell ref="B25:B26"/>
    <mergeCell ref="B27:B28"/>
    <mergeCell ref="H10:H11"/>
    <mergeCell ref="I10:I11"/>
    <mergeCell ref="J10:J11"/>
    <mergeCell ref="K10:K11"/>
    <mergeCell ref="L10:R10"/>
    <mergeCell ref="A6:Y6"/>
    <mergeCell ref="A7:G7"/>
    <mergeCell ref="L7:Y7"/>
    <mergeCell ref="A8:B11"/>
    <mergeCell ref="C8:C11"/>
    <mergeCell ref="D8:D11"/>
    <mergeCell ref="E8:E11"/>
    <mergeCell ref="F8:F11"/>
    <mergeCell ref="G8:G11"/>
    <mergeCell ref="H8:I9"/>
    <mergeCell ref="J8:K9"/>
    <mergeCell ref="L8:O8"/>
    <mergeCell ref="S8:Y8"/>
    <mergeCell ref="L9:R9"/>
    <mergeCell ref="S9:Y9"/>
    <mergeCell ref="B4:G4"/>
    <mergeCell ref="H4:I4"/>
    <mergeCell ref="J4:Y4"/>
    <mergeCell ref="B5:G5"/>
    <mergeCell ref="H5:I5"/>
    <mergeCell ref="J5:Y5"/>
    <mergeCell ref="C1:Y1"/>
    <mergeCell ref="B2:G2"/>
    <mergeCell ref="H2:I2"/>
    <mergeCell ref="J2:Y2"/>
    <mergeCell ref="B3:G3"/>
    <mergeCell ref="J3:Y3"/>
  </mergeCells>
  <dataValidations count="15">
    <dataValidation allowBlank="1" showInputMessage="1" showErrorMessage="1" prompt="Defina la referencia que se usará  para medir el rubro o componente. Ejem. Metro cúbico, personas, horas, entre otros." sqref="D8:D11" xr:uid="{A97FA25E-79CE-4F45-8716-420A9C07539A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9EBDF0E6-37C0-4301-A880-7D0369E4EA87}"/>
    <dataValidation allowBlank="1" showInputMessage="1" showErrorMessage="1" prompt="Si en la celda &quot;E&quot;, selecionó SI, defina una meta en porcentaje para mantener o reducir el gasto en la vigencia. (En giros presupuestales)" sqref="F8:F11" xr:uid="{77FE9D33-6EB9-46BB-A1D7-48D53D993C06}"/>
    <dataValidation allowBlank="1" showInputMessage="1" showErrorMessage="1" prompt="Si en la celda &quot;E&quot;, selecionó SI, defina una meta en porcentaje para mantener o reducir el gasto en la vigencia. (En unidad de medida)" sqref="G8:G11" xr:uid="{5402D8F1-B440-4BE8-AED9-3D51F8BA95C6}"/>
    <dataValidation allowBlank="1" showInputMessage="1" showErrorMessage="1" prompt="Relacione el dato de consumo asociado al rubro, componente y unidad de medida reportado en el  mismo periodo del año anterior_x000a_" sqref="H10:H11 J10:J11" xr:uid="{C714063D-71E8-4F51-8036-41BDC1C599E6}"/>
    <dataValidation allowBlank="1" showInputMessage="1" showErrorMessage="1" prompt="Relacione los giros realizados  en el  mismo periodo del año anterior, relacionados con el rubro y el componente. Valores en pesos." sqref="K10:K11" xr:uid="{53630B72-631A-4132-9F4A-85B072F3A264}"/>
    <dataValidation allowBlank="1" showInputMessage="1" showErrorMessage="1" prompt="Relacione el dato de consumo asociado al rubro, componente y unidad de medida en el periodo de reporte._x000a_" sqref="L11 S11" xr:uid="{3C23894F-084D-4FBC-8805-907842F4116C}"/>
    <dataValidation allowBlank="1" showInputMessage="1" showErrorMessage="1" prompt="Relacione los giros realizados  en el  periodo de reporte para el rubro y el componente. Valores en pesos." sqref="M11" xr:uid="{0EF42AFF-3630-4933-8E9A-3EA7C4557064}"/>
    <dataValidation allowBlank="1" showInputMessage="1" showErrorMessage="1" prompt="Relacione los giros realizados  en el  periodo de reporte para el rubro y el componente. Valores en pesos._x000a_" sqref="T11" xr:uid="{12D8DC97-81C4-4497-84A3-C9BFF42CA885}"/>
    <dataValidation allowBlank="1" showInputMessage="1" showErrorMessage="1" prompt="Escribir el otro sector que no se encuentra en la lista desplegable" sqref="B3:G3" xr:uid="{E58A3615-18C3-4C88-97B2-5100AFBDC80B}"/>
    <dataValidation allowBlank="1" showInputMessage="1" showErrorMessage="1" prompt="Escribir la otra entidad que no se encuentra en la lista desplegable" sqref="J3:Y3" xr:uid="{4E1490A8-E3EE-4CEA-9985-8788EA626823}"/>
    <dataValidation type="list" allowBlank="1" showInputMessage="1" showErrorMessage="1" sqref="J2:Y2" xr:uid="{C816145A-E090-42FA-A05D-E95D48C1D957}">
      <formula1>INDIRECT(B2)</formula1>
    </dataValidation>
    <dataValidation allowBlank="1" showInputMessage="1" showErrorMessage="1" prompt="Relacione los giros realizados  en el  mismo periodo del año anterior, relacionados con el rubro y el componente. valores en pesos." sqref="I10:I11" xr:uid="{6BCDE94B-7CE9-41EA-9CEC-EA7B783FC359}"/>
    <dataValidation allowBlank="1" showInputMessage="1" showErrorMessage="1" prompt="Solo aplica para gastos de funcionamiento." sqref="A8:B11" xr:uid="{511A4E39-22C3-4311-A259-C2840CFEEAD7}"/>
    <dataValidation type="list" allowBlank="1" showInputMessage="1" showErrorMessage="1" sqref="E12:E24" xr:uid="{94A9085F-8079-443A-9029-C78AFF308171}">
      <formula1>#REF!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2D2F-1902-4DEC-99CA-E973D4EE1E2F}">
  <dimension ref="A1:H4"/>
  <sheetViews>
    <sheetView workbookViewId="0">
      <selection activeCell="O15" sqref="O15"/>
    </sheetView>
  </sheetViews>
  <sheetFormatPr baseColWidth="10" defaultRowHeight="15" x14ac:dyDescent="0.25"/>
  <cols>
    <col min="2" max="2" width="15.7109375" customWidth="1"/>
    <col min="6" max="6" width="12.7109375" customWidth="1"/>
    <col min="7" max="8" width="12" bestFit="1" customWidth="1"/>
  </cols>
  <sheetData>
    <row r="1" spans="1:8" x14ac:dyDescent="0.25">
      <c r="A1" s="51">
        <v>72755</v>
      </c>
      <c r="B1" s="52">
        <v>9106132</v>
      </c>
      <c r="C1" s="51">
        <v>119238</v>
      </c>
      <c r="D1" s="51">
        <v>14932347</v>
      </c>
      <c r="E1" s="53">
        <v>45453</v>
      </c>
      <c r="F1" s="54">
        <v>5920885</v>
      </c>
    </row>
    <row r="3" spans="1:8" x14ac:dyDescent="0.25">
      <c r="A3">
        <v>2022</v>
      </c>
      <c r="B3">
        <v>2023</v>
      </c>
      <c r="G3">
        <v>2022</v>
      </c>
      <c r="H3">
        <v>2023</v>
      </c>
    </row>
    <row r="4" spans="1:8" x14ac:dyDescent="0.25">
      <c r="A4" s="61">
        <f>A1</f>
        <v>72755</v>
      </c>
      <c r="B4" s="61">
        <f>E1</f>
        <v>45453</v>
      </c>
      <c r="G4" s="62">
        <f>B1</f>
        <v>9106132</v>
      </c>
      <c r="H4" s="62">
        <f>F1</f>
        <v>5920885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SED 2023</vt:lpstr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Patricia Casas Betancourt</dc:creator>
  <cp:lastModifiedBy>CARLOS EDUARDO ROCHA ALDANA</cp:lastModifiedBy>
  <dcterms:created xsi:type="dcterms:W3CDTF">2021-10-14T18:59:05Z</dcterms:created>
  <dcterms:modified xsi:type="dcterms:W3CDTF">2023-09-05T17:29:39Z</dcterms:modified>
</cp:coreProperties>
</file>