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6junio\Fase II\Anexo No. 3\Grupo 58, 219-12\"/>
    </mc:Choice>
  </mc:AlternateContent>
  <xr:revisionPtr revIDLastSave="0" documentId="13_ncr:1_{E35F6ADD-3F2A-4AE4-9712-15A1F21120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6" l="1"/>
  <c r="H12" i="6"/>
  <c r="G13" i="6"/>
  <c r="H13" i="6"/>
  <c r="G14" i="6"/>
  <c r="H14" i="6"/>
  <c r="G15" i="6"/>
  <c r="H15" i="6"/>
  <c r="H11" i="6"/>
  <c r="G11" i="6"/>
  <c r="J12" i="6"/>
  <c r="K12" i="6"/>
  <c r="J13" i="6"/>
  <c r="K13" i="6"/>
  <c r="J14" i="6"/>
  <c r="K14" i="6"/>
  <c r="J15" i="6"/>
  <c r="K15" i="6"/>
  <c r="K11" i="6"/>
  <c r="J11" i="6"/>
  <c r="E10" i="6" l="1"/>
  <c r="D10" i="6"/>
  <c r="C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<sst xmlns="http://schemas.openxmlformats.org/spreadsheetml/2006/main" count="21" uniqueCount="21">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</sst>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4" fontId="6" fillId="0" borderId="0" xfId="0" applyNumberFormat="1" applyFont="1" applyAlignment="1">
      <alignment vertical="center"/>
    </xf>
    <xf numFmtId="0" fontId="0" fillId="0" borderId="2" xfId="0" applyBorder="1"/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/>
    <xf numFmtId="1" fontId="8" fillId="0" borderId="0" xfId="1" applyNumberFormat="1" applyFont="1" applyBorder="1" applyAlignment="1">
      <alignment horizontal="center" vertical="center"/>
    </xf>
    <xf numFmtId="0" fontId="6" fillId="0" borderId="0" xfId="0" applyFont="1" applyBorder="1"/>
  </cellXfs>
  <cellStyles count="2">
    <cellStyle name="Normal" xfId="0" builtinId="0"/>
    <cellStyle name="Normal_Hoja1" xfId="1" xr:uid="{00000000-0005-0000-0000-000001000000}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1\Anexos%201.%20Vacantes%20ofertadas%20para%20otorgamiento%20de%20encargo%20Fase%20l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7julio\Planta_Aditiva_18_julio_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2\Alcance\Estudio%20Alcance\Anexo-No-2-Resultados-del-Estudio-Ana&#769;lisis-de-Planta-V1-Fase-II-2022-Alcance-Reclam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7">
          <cell r="C7" t="str">
            <v>Alcance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143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TALENTO HUMANO</v>
          </cell>
        </row>
        <row r="10">
          <cell r="B10">
            <v>121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ASESORA DE COMUNICACION Y PRENSA</v>
          </cell>
        </row>
        <row r="11">
          <cell r="B11">
            <v>183</v>
          </cell>
          <cell r="C11" t="str">
            <v>Profesional</v>
          </cell>
          <cell r="E11" t="str">
            <v>219</v>
          </cell>
          <cell r="F11" t="str">
            <v>18</v>
          </cell>
          <cell r="G11" t="str">
            <v>DIRECCIÓN DE TALENTO HUMANO</v>
          </cell>
        </row>
        <row r="12">
          <cell r="B12">
            <v>420</v>
          </cell>
          <cell r="C12" t="str">
            <v>Profesional</v>
          </cell>
          <cell r="E12" t="str">
            <v>219</v>
          </cell>
          <cell r="F12" t="str">
            <v>18</v>
          </cell>
          <cell r="G12" t="str">
            <v>OFICINA DE TESORERÍA Y CONTABILIDAD</v>
          </cell>
        </row>
        <row r="13">
          <cell r="B13">
            <v>415</v>
          </cell>
          <cell r="C13" t="str">
            <v>Profesional</v>
          </cell>
          <cell r="E13" t="str">
            <v>219</v>
          </cell>
          <cell r="F13" t="str">
            <v>18</v>
          </cell>
          <cell r="G13" t="str">
            <v>OFICINA DE TESORERÍA Y CONTABILIDAD</v>
          </cell>
        </row>
        <row r="14">
          <cell r="B14">
            <v>1255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DIRECCIÓN LOCAL DE EDUCACIÓN 07 - BOSA</v>
          </cell>
        </row>
        <row r="15">
          <cell r="B15">
            <v>1256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07 - BOSA</v>
          </cell>
        </row>
        <row r="16">
          <cell r="B16">
            <v>508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DE INCLUSIÓN E INTEGRACIÓN DE POBLACIONES</v>
          </cell>
        </row>
        <row r="17">
          <cell r="B17">
            <v>267</v>
          </cell>
          <cell r="C17" t="str">
            <v>Profesional</v>
          </cell>
          <cell r="E17" t="str">
            <v>219</v>
          </cell>
          <cell r="F17" t="str">
            <v>12</v>
          </cell>
          <cell r="G17" t="str">
            <v>OFICINA DE APOYO PRECONTRACTUAL</v>
          </cell>
        </row>
        <row r="18">
          <cell r="B18">
            <v>244</v>
          </cell>
          <cell r="C18" t="str">
            <v>Profesional</v>
          </cell>
          <cell r="E18" t="str">
            <v>219</v>
          </cell>
          <cell r="F18" t="str">
            <v>12</v>
          </cell>
          <cell r="G18" t="str">
            <v>OFICINA DE NÓMINA</v>
          </cell>
        </row>
        <row r="19">
          <cell r="B19">
            <v>225</v>
          </cell>
          <cell r="C19" t="str">
            <v>Profesional</v>
          </cell>
          <cell r="E19" t="str">
            <v>219</v>
          </cell>
          <cell r="F19" t="str">
            <v>12</v>
          </cell>
          <cell r="G19" t="str">
            <v>OFICINA CONTROL DISCIPLINARIO</v>
          </cell>
        </row>
        <row r="20">
          <cell r="B20">
            <v>181</v>
          </cell>
          <cell r="C20" t="str">
            <v>Profesional</v>
          </cell>
          <cell r="E20" t="str">
            <v>219</v>
          </cell>
          <cell r="F20" t="str">
            <v>12</v>
          </cell>
          <cell r="G20" t="str">
            <v>OFICINA DE PERSONAL</v>
          </cell>
        </row>
        <row r="21">
          <cell r="B21">
            <v>2451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15 - ANTONIO NARIÑO</v>
          </cell>
        </row>
        <row r="22">
          <cell r="B22">
            <v>1632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03 - 17 - SANTA FE Y LA CANDELARIA</v>
          </cell>
        </row>
        <row r="23">
          <cell r="B23">
            <v>82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INSPECCIÓN Y VIGILANCIA</v>
          </cell>
        </row>
        <row r="24">
          <cell r="B24">
            <v>1657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339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275</v>
          </cell>
          <cell r="C26" t="str">
            <v>Profesional</v>
          </cell>
          <cell r="E26" t="str">
            <v>219</v>
          </cell>
          <cell r="F26" t="str">
            <v>09</v>
          </cell>
          <cell r="G26" t="str">
            <v>OFICINA DE CONTRATOS</v>
          </cell>
        </row>
        <row r="27">
          <cell r="B27">
            <v>405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CONTRATOS</v>
          </cell>
        </row>
        <row r="28">
          <cell r="B28">
            <v>485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DIRECCIÓN DE CIENCIAS, TECNOLOGÍA Y MEDIOS EDUCATIVOS</v>
          </cell>
        </row>
        <row r="29">
          <cell r="B29">
            <v>175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PERSONAL</v>
          </cell>
        </row>
        <row r="30">
          <cell r="B30">
            <v>533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COBERTURA</v>
          </cell>
        </row>
        <row r="31">
          <cell r="B31">
            <v>131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TALENTO HUMANO</v>
          </cell>
        </row>
        <row r="32">
          <cell r="B32">
            <v>2315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LOCAL DE EDUCACIÓN 12 - BARRIOS UNIDOS</v>
          </cell>
        </row>
        <row r="33">
          <cell r="B33">
            <v>242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OFICINA DE NÓMINA</v>
          </cell>
        </row>
        <row r="34">
          <cell r="B34">
            <v>172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OFICINA DE PERSONAL</v>
          </cell>
        </row>
        <row r="35">
          <cell r="B35">
            <v>64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OFICINA ASESORA JURIDICA</v>
          </cell>
        </row>
        <row r="36">
          <cell r="B36">
            <v>66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ASESORA JURIDICA</v>
          </cell>
        </row>
        <row r="37">
          <cell r="B37">
            <v>65</v>
          </cell>
          <cell r="C37" t="str">
            <v>Profesional</v>
          </cell>
          <cell r="E37" t="str">
            <v>219</v>
          </cell>
          <cell r="F37" t="str">
            <v>07</v>
          </cell>
          <cell r="G37" t="str">
            <v>OFICINA ASESORA JURIDICA</v>
          </cell>
        </row>
        <row r="38">
          <cell r="B38">
            <v>2819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NICOLAS GOMEZ DAVILA (IED)</v>
          </cell>
        </row>
        <row r="39">
          <cell r="B39">
            <v>2985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FANNY MIKEY (IED)</v>
          </cell>
        </row>
        <row r="40">
          <cell r="B40">
            <v>537</v>
          </cell>
          <cell r="C40" t="str">
            <v>Técnico</v>
          </cell>
          <cell r="E40" t="str">
            <v>314</v>
          </cell>
          <cell r="F40" t="str">
            <v>12</v>
          </cell>
          <cell r="G40" t="str">
            <v>DIRECCIÓN DE COBERTURA</v>
          </cell>
        </row>
        <row r="41">
          <cell r="B41">
            <v>428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TESORERÍA Y CONTABILIDAD</v>
          </cell>
        </row>
        <row r="42">
          <cell r="B42">
            <v>536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DIRECCIÓN DE COBERTURA</v>
          </cell>
        </row>
        <row r="43">
          <cell r="B43">
            <v>385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ADMINISTRATIVA DE REDP</v>
          </cell>
        </row>
        <row r="44">
          <cell r="B44">
            <v>344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OFICINA DE SERVICIO AL CIUDADANO</v>
          </cell>
        </row>
        <row r="45">
          <cell r="B45">
            <v>1035</v>
          </cell>
          <cell r="C45" t="str">
            <v>Asistencial</v>
          </cell>
          <cell r="E45" t="str">
            <v>407</v>
          </cell>
          <cell r="F45" t="str">
            <v>27</v>
          </cell>
          <cell r="G45" t="str">
            <v>COLEGIO OFELIA URIBE DE ACOSTA (IED)</v>
          </cell>
        </row>
        <row r="46">
          <cell r="B46">
            <v>1083</v>
          </cell>
          <cell r="C46" t="str">
            <v>Asistencial</v>
          </cell>
          <cell r="E46" t="str">
            <v>407</v>
          </cell>
          <cell r="F46" t="str">
            <v>27</v>
          </cell>
          <cell r="G46" t="str">
            <v>COLEGIO PAULO FREIRE (IED)</v>
          </cell>
        </row>
        <row r="47">
          <cell r="B47">
            <v>1663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>COLEGIO KENNEDY (IED)</v>
          </cell>
        </row>
        <row r="48">
          <cell r="B48">
            <v>2961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JOSE JOAQUIN CASTRO MARTINEZ (IED)</v>
          </cell>
        </row>
        <row r="49">
          <cell r="B49">
            <v>1460</v>
          </cell>
          <cell r="C49" t="str">
            <v>Asistencial</v>
          </cell>
          <cell r="E49" t="str">
            <v>440</v>
          </cell>
          <cell r="F49" t="str">
            <v>27</v>
          </cell>
          <cell r="G49" t="str">
            <v>COLEGIO FERNANDO MAZUERA VILLEGAS (IED)</v>
          </cell>
        </row>
        <row r="50">
          <cell r="B50">
            <v>2919</v>
          </cell>
          <cell r="C50" t="str">
            <v>Asistencial</v>
          </cell>
          <cell r="E50" t="str">
            <v>440</v>
          </cell>
          <cell r="F50" t="str">
            <v>27</v>
          </cell>
          <cell r="G50" t="str">
            <v>COLEGIO GRANCOLOMBIANO (IED)</v>
          </cell>
        </row>
        <row r="51">
          <cell r="B51">
            <v>1530</v>
          </cell>
          <cell r="C51" t="str">
            <v>Asistencial</v>
          </cell>
          <cell r="E51" t="str">
            <v>440</v>
          </cell>
          <cell r="F51" t="str">
            <v>27</v>
          </cell>
          <cell r="G51" t="str">
            <v>COLEGIO INSTITUTO TECNICO INDUSTRIAL PILOTO (IED)</v>
          </cell>
        </row>
        <row r="52">
          <cell r="B52">
            <v>2494</v>
          </cell>
          <cell r="C52" t="str">
            <v>Asistencial</v>
          </cell>
          <cell r="E52" t="str">
            <v>440</v>
          </cell>
          <cell r="F52" t="str">
            <v>27</v>
          </cell>
          <cell r="G52" t="str">
            <v>COLEGIO TECNICO JAIME PARDO LEAL (IED)</v>
          </cell>
        </row>
        <row r="53">
          <cell r="B53">
            <v>1934</v>
          </cell>
          <cell r="C53" t="str">
            <v>Asistencial</v>
          </cell>
          <cell r="E53" t="str">
            <v>407</v>
          </cell>
          <cell r="F53" t="str">
            <v>24</v>
          </cell>
          <cell r="G53" t="str">
            <v>COLEGIO MAGDALENA ORTEGA DE NARIÑO (IED)</v>
          </cell>
        </row>
        <row r="54">
          <cell r="B54">
            <v>2156</v>
          </cell>
          <cell r="C54" t="str">
            <v>Asistencial</v>
          </cell>
          <cell r="E54" t="str">
            <v>407</v>
          </cell>
          <cell r="F54" t="str">
            <v>24</v>
          </cell>
          <cell r="G54" t="str">
            <v>COLEGIO INSTITUTO TECNICO LAUREANO GOMEZ (IED)</v>
          </cell>
        </row>
        <row r="55">
          <cell r="B55">
            <v>1240</v>
          </cell>
          <cell r="C55" t="str">
            <v>Asistencial</v>
          </cell>
          <cell r="E55" t="str">
            <v>407</v>
          </cell>
          <cell r="F55" t="str">
            <v>24</v>
          </cell>
          <cell r="G55" t="str">
            <v>COLEGIO VENECIA (IED)</v>
          </cell>
        </row>
        <row r="56">
          <cell r="B56">
            <v>1269</v>
          </cell>
          <cell r="C56" t="str">
            <v>Asistencial</v>
          </cell>
          <cell r="E56" t="str">
            <v>407</v>
          </cell>
          <cell r="F56" t="str">
            <v>24</v>
          </cell>
          <cell r="G56" t="str">
            <v>COLEGIO NICOLAS BUENAVENTURA (IED)</v>
          </cell>
        </row>
        <row r="57">
          <cell r="B57">
            <v>878</v>
          </cell>
          <cell r="C57" t="str">
            <v>Asistencial</v>
          </cell>
          <cell r="E57" t="str">
            <v>407</v>
          </cell>
          <cell r="F57" t="str">
            <v>24</v>
          </cell>
          <cell r="G57" t="str">
            <v>COLEGIO LA VICTORIA (IED)</v>
          </cell>
        </row>
        <row r="58">
          <cell r="B58">
            <v>2815</v>
          </cell>
          <cell r="C58" t="str">
            <v>Asistencial</v>
          </cell>
          <cell r="E58" t="str">
            <v>407</v>
          </cell>
          <cell r="F58" t="str">
            <v>24</v>
          </cell>
          <cell r="G58" t="str">
            <v>COLEGIO FERNANDO GONZALEZ OCHOA (IED)</v>
          </cell>
        </row>
        <row r="59">
          <cell r="B59">
            <v>1108</v>
          </cell>
          <cell r="C59" t="str">
            <v>Asistencial</v>
          </cell>
          <cell r="E59" t="str">
            <v>407</v>
          </cell>
          <cell r="F59" t="str">
            <v>24</v>
          </cell>
          <cell r="G59" t="str">
            <v>COLEGIO REPUBLICA DEL ECUADOR (IED)</v>
          </cell>
        </row>
        <row r="60">
          <cell r="B60">
            <v>906</v>
          </cell>
          <cell r="C60" t="str">
            <v>Asistencial</v>
          </cell>
          <cell r="E60" t="str">
            <v>440</v>
          </cell>
          <cell r="F60" t="str">
            <v>24</v>
          </cell>
          <cell r="G60" t="str">
            <v>COLEGIO MANUEL DEL SOCORRO RODRIGUEZ (IED)</v>
          </cell>
        </row>
        <row r="61">
          <cell r="B61">
            <v>954</v>
          </cell>
          <cell r="C61" t="str">
            <v>Asistencial</v>
          </cell>
          <cell r="E61" t="str">
            <v>440</v>
          </cell>
          <cell r="F61" t="str">
            <v>24</v>
          </cell>
          <cell r="G61" t="str">
            <v>COLEGIO LA ARABIA (IED)</v>
          </cell>
        </row>
        <row r="62">
          <cell r="B62">
            <v>1140</v>
          </cell>
          <cell r="C62" t="str">
            <v>Asistencial</v>
          </cell>
          <cell r="E62" t="str">
            <v>440</v>
          </cell>
          <cell r="F62" t="str">
            <v>24</v>
          </cell>
          <cell r="G62" t="str">
            <v>COLEGIO GERMAN ARCINIEGAS (IED)</v>
          </cell>
        </row>
        <row r="63">
          <cell r="B63">
            <v>387</v>
          </cell>
          <cell r="C63" t="str">
            <v>Asistencial</v>
          </cell>
          <cell r="E63" t="str">
            <v>425</v>
          </cell>
          <cell r="F63" t="str">
            <v>24</v>
          </cell>
          <cell r="G63" t="str">
            <v>DIRECCIÓN DE INCLUSIÓN E INTEGRACIÓN DE POBLACIONES</v>
          </cell>
        </row>
        <row r="64">
          <cell r="B64">
            <v>723</v>
          </cell>
          <cell r="C64" t="str">
            <v>Asistencial</v>
          </cell>
          <cell r="E64" t="str">
            <v>407</v>
          </cell>
          <cell r="F64" t="str">
            <v>22</v>
          </cell>
          <cell r="G64" t="str">
            <v>DIRECCIÓN LOCAL DE EDUCACIÓN 02- CHAPINERO</v>
          </cell>
        </row>
        <row r="65">
          <cell r="B65">
            <v>166</v>
          </cell>
          <cell r="C65" t="str">
            <v>Asistencial</v>
          </cell>
          <cell r="E65" t="str">
            <v>407</v>
          </cell>
          <cell r="F65" t="str">
            <v>22</v>
          </cell>
          <cell r="G65" t="str">
            <v>DIRECCIÓN DE TALENTO HUMANO</v>
          </cell>
        </row>
        <row r="66">
          <cell r="B66">
            <v>165</v>
          </cell>
          <cell r="C66" t="str">
            <v>Asistencial</v>
          </cell>
          <cell r="E66" t="str">
            <v>407</v>
          </cell>
          <cell r="F66" t="str">
            <v>20</v>
          </cell>
          <cell r="G66" t="str">
            <v>DIRECCIÓN GENERAL DE EDUCACIÓN Y COLEGIOS DISTRITALES</v>
          </cell>
        </row>
        <row r="67">
          <cell r="B67">
            <v>239</v>
          </cell>
          <cell r="C67" t="str">
            <v>Asistencial</v>
          </cell>
          <cell r="E67" t="str">
            <v>407</v>
          </cell>
          <cell r="F67" t="str">
            <v>20</v>
          </cell>
          <cell r="G67" t="str">
            <v>OFICINA DE ESCALAFÓN DOCENTE</v>
          </cell>
        </row>
        <row r="68">
          <cell r="B68">
            <v>259</v>
          </cell>
          <cell r="C68" t="str">
            <v>Asistencial</v>
          </cell>
          <cell r="E68" t="str">
            <v>407</v>
          </cell>
          <cell r="F68" t="str">
            <v>20</v>
          </cell>
          <cell r="G68" t="str">
            <v>OFICINA DE NÓMINA</v>
          </cell>
        </row>
        <row r="69">
          <cell r="B69">
            <v>2904</v>
          </cell>
          <cell r="C69" t="str">
            <v>Asistencial</v>
          </cell>
          <cell r="E69" t="str">
            <v>407</v>
          </cell>
          <cell r="F69" t="str">
            <v>20</v>
          </cell>
          <cell r="G69" t="str">
            <v>COLEGIO DIVINO MAESTRO (IED)</v>
          </cell>
        </row>
        <row r="70">
          <cell r="B70">
            <v>2925</v>
          </cell>
          <cell r="C70" t="str">
            <v>Asistencial</v>
          </cell>
          <cell r="E70" t="str">
            <v>407</v>
          </cell>
          <cell r="F70" t="str">
            <v>20</v>
          </cell>
          <cell r="G70" t="str">
            <v>COLEGIO LA ESTANCIA - SAN ISIDRO LABRADOR (IED)</v>
          </cell>
        </row>
        <row r="71">
          <cell r="B71">
            <v>2873</v>
          </cell>
          <cell r="C71" t="str">
            <v>Asistencial</v>
          </cell>
          <cell r="E71" t="str">
            <v>407</v>
          </cell>
          <cell r="F71" t="str">
            <v>20</v>
          </cell>
          <cell r="G71" t="str">
            <v>COLEGIO MARIA MERCEDES CARRANZA (IED)</v>
          </cell>
        </row>
        <row r="72">
          <cell r="B72">
            <v>312</v>
          </cell>
          <cell r="C72" t="str">
            <v>Asistencial</v>
          </cell>
          <cell r="E72" t="str">
            <v>407</v>
          </cell>
          <cell r="F72" t="str">
            <v>19</v>
          </cell>
          <cell r="G72" t="str">
            <v>DIRECCIÓN DE SERVICIOS ADMINISTRATIVOS</v>
          </cell>
        </row>
        <row r="73">
          <cell r="B73">
            <v>219</v>
          </cell>
          <cell r="C73" t="str">
            <v>Asistencial</v>
          </cell>
          <cell r="E73" t="str">
            <v>440</v>
          </cell>
          <cell r="F73" t="str">
            <v>19</v>
          </cell>
          <cell r="G73" t="str">
            <v>OFICINA DE PERSONAL</v>
          </cell>
        </row>
        <row r="74">
          <cell r="B74">
            <v>757</v>
          </cell>
          <cell r="C74" t="str">
            <v>Asistencial</v>
          </cell>
          <cell r="E74" t="str">
            <v>440</v>
          </cell>
          <cell r="F74" t="str">
            <v>19</v>
          </cell>
          <cell r="G74" t="str">
            <v>DIRECCIÓN LOCAL DE EDUCACIÓN 03 - 17 - SANTA FE Y LA CANDELARIA</v>
          </cell>
        </row>
        <row r="75">
          <cell r="B75">
            <v>2129</v>
          </cell>
          <cell r="C75" t="str">
            <v>Asistencial</v>
          </cell>
          <cell r="E75" t="str">
            <v>440</v>
          </cell>
          <cell r="F75" t="str">
            <v>19</v>
          </cell>
          <cell r="G75" t="str">
            <v>DIRECCIÓN LOCAL DE EDUCACIÓN 11 - SUBA</v>
          </cell>
        </row>
        <row r="76">
          <cell r="B76">
            <v>127</v>
          </cell>
          <cell r="C76" t="str">
            <v>Asistencial</v>
          </cell>
          <cell r="E76" t="str">
            <v>440</v>
          </cell>
          <cell r="F76" t="str">
            <v>17</v>
          </cell>
          <cell r="G76" t="str">
            <v>SUBSECRETARÍA DE GESTIÓN INSTITUCIONAL</v>
          </cell>
        </row>
        <row r="77">
          <cell r="B77">
            <v>2779</v>
          </cell>
          <cell r="C77" t="str">
            <v>Asistencial</v>
          </cell>
          <cell r="E77" t="str">
            <v>440</v>
          </cell>
          <cell r="F77" t="str">
            <v>17</v>
          </cell>
          <cell r="G77" t="str">
            <v>DIRECCIÓN LOCAL DE EDUCACIÓN 11 - SUBA</v>
          </cell>
        </row>
        <row r="78">
          <cell r="B78">
            <v>1908</v>
          </cell>
          <cell r="C78" t="str">
            <v>Asistencial</v>
          </cell>
          <cell r="E78" t="str">
            <v>407</v>
          </cell>
          <cell r="F78" t="str">
            <v>16</v>
          </cell>
          <cell r="G78" t="str">
            <v>DIRECCIÓN LOCAL DE EDUCACIÓN 10 - ENGATIVA</v>
          </cell>
        </row>
        <row r="79">
          <cell r="B79">
            <v>1270</v>
          </cell>
          <cell r="C79" t="str">
            <v>Asistencial</v>
          </cell>
          <cell r="E79" t="str">
            <v>440</v>
          </cell>
          <cell r="F79" t="str">
            <v>14</v>
          </cell>
          <cell r="G79" t="str">
            <v>DIRECCIÓN LOCAL DE EDUCACIÓN 07 - BOSA</v>
          </cell>
        </row>
        <row r="80">
          <cell r="B80">
            <v>754</v>
          </cell>
          <cell r="C80" t="str">
            <v>Asistencial</v>
          </cell>
          <cell r="E80" t="str">
            <v>407</v>
          </cell>
          <cell r="F80" t="str">
            <v>13</v>
          </cell>
          <cell r="G80" t="str">
            <v>DIRECCIÓN LOCAL DE EDUCACIÓN 11 - SUBA</v>
          </cell>
        </row>
        <row r="81">
          <cell r="B81">
            <v>362</v>
          </cell>
          <cell r="C81" t="str">
            <v>Asistencial</v>
          </cell>
          <cell r="E81" t="str">
            <v>407</v>
          </cell>
          <cell r="F81" t="str">
            <v>13</v>
          </cell>
          <cell r="G81" t="str">
            <v>OFICINA DE SERVICIO AL CIUDADANO</v>
          </cell>
        </row>
        <row r="82">
          <cell r="B82">
            <v>335</v>
          </cell>
          <cell r="C82" t="str">
            <v>Asistencial</v>
          </cell>
          <cell r="E82" t="str">
            <v>480</v>
          </cell>
          <cell r="F82" t="str">
            <v>13</v>
          </cell>
          <cell r="G82" t="str">
            <v>DIRECCIÓN DE SERVICIOS ADMINISTRATIVOS</v>
          </cell>
        </row>
        <row r="83">
          <cell r="B83">
            <v>1516</v>
          </cell>
          <cell r="C83" t="str">
            <v>Asistencial</v>
          </cell>
          <cell r="E83" t="str">
            <v>407</v>
          </cell>
          <cell r="F83" t="str">
            <v>11</v>
          </cell>
          <cell r="G83" t="str">
            <v>SUBSECRETARÍA DE GESTIÓN INSTITUCIONAL</v>
          </cell>
        </row>
        <row r="84">
          <cell r="B84">
            <v>3007</v>
          </cell>
          <cell r="C84" t="str">
            <v>Asistencial</v>
          </cell>
          <cell r="E84" t="str">
            <v>407</v>
          </cell>
          <cell r="F84" t="str">
            <v>11</v>
          </cell>
          <cell r="G84" t="str">
            <v>DIRECCIÓN DE CONSTRUCCIÓN Y CONSERVACIÓN DE ESTABLECIMIENTOS EDUCATIVOS</v>
          </cell>
        </row>
        <row r="85">
          <cell r="B85">
            <v>495</v>
          </cell>
          <cell r="C85" t="str">
            <v>Asistencial</v>
          </cell>
          <cell r="E85" t="str">
            <v>407</v>
          </cell>
          <cell r="F85" t="str">
            <v>11</v>
          </cell>
          <cell r="G85" t="str">
            <v>OFICINA DE PERSONAL</v>
          </cell>
        </row>
        <row r="86">
          <cell r="B86">
            <v>1156</v>
          </cell>
          <cell r="C86" t="str">
            <v>Asistencial</v>
          </cell>
          <cell r="E86" t="str">
            <v>407</v>
          </cell>
          <cell r="F86" t="str">
            <v>09</v>
          </cell>
          <cell r="G86" t="str">
            <v>DIRECCIÓN LOCAL DE EDUCACIÓN 06 - TUNJUELITO</v>
          </cell>
        </row>
        <row r="87">
          <cell r="B87">
            <v>622</v>
          </cell>
          <cell r="C87" t="str">
            <v>Asistencial</v>
          </cell>
          <cell r="E87" t="str">
            <v>407</v>
          </cell>
          <cell r="F87" t="str">
            <v>09</v>
          </cell>
          <cell r="G87" t="str">
            <v>DIRECCIÓN DE INSPECCIÓN Y VIGILANCIA</v>
          </cell>
        </row>
        <row r="88">
          <cell r="B88">
            <v>359</v>
          </cell>
          <cell r="C88" t="str">
            <v>Asistencial</v>
          </cell>
          <cell r="E88" t="str">
            <v>407</v>
          </cell>
          <cell r="F88" t="str">
            <v>09</v>
          </cell>
          <cell r="G88" t="str">
            <v>OFICINA DE SERVICIO AL CIUDADANO</v>
          </cell>
        </row>
        <row r="89">
          <cell r="B89">
            <v>1819</v>
          </cell>
          <cell r="C89" t="str">
            <v>Asistencial</v>
          </cell>
          <cell r="E89" t="str">
            <v>407</v>
          </cell>
          <cell r="F89" t="str">
            <v>05</v>
          </cell>
          <cell r="G89" t="str">
            <v>DIRECCIÓN LOCAL DE EDUCACIÓN 09 - FONTIBON</v>
          </cell>
        </row>
        <row r="90">
          <cell r="B90">
            <v>203</v>
          </cell>
          <cell r="C90" t="str">
            <v>Asistencial</v>
          </cell>
          <cell r="E90" t="str">
            <v>407</v>
          </cell>
          <cell r="F90" t="str">
            <v>05</v>
          </cell>
          <cell r="G90" t="str">
            <v>DIRECCIÓN LOCAL DE EDUCACIÓN 16 - PUENTE ARANDA</v>
          </cell>
        </row>
        <row r="91">
          <cell r="B91">
            <v>310</v>
          </cell>
          <cell r="C91" t="str">
            <v>Asistencial</v>
          </cell>
          <cell r="E91" t="str">
            <v>407</v>
          </cell>
          <cell r="F91" t="str">
            <v>05</v>
          </cell>
          <cell r="G91" t="str">
            <v>DIRECCIÓN DE SERVICIOS ADMINISTRATIVOS</v>
          </cell>
        </row>
        <row r="92">
          <cell r="B92">
            <v>272</v>
          </cell>
          <cell r="C92" t="str">
            <v>Asistencial</v>
          </cell>
          <cell r="E92" t="str">
            <v>407</v>
          </cell>
          <cell r="F92" t="str">
            <v>05</v>
          </cell>
          <cell r="G92" t="str">
            <v>DIRECCIÓN LOCAL DE EDUCACIÓN 18 - RAFAEL URIBE URIBE</v>
          </cell>
        </row>
        <row r="93">
          <cell r="B93">
            <v>104</v>
          </cell>
          <cell r="C93" t="str">
            <v>Asistencial</v>
          </cell>
          <cell r="E93" t="str">
            <v>407</v>
          </cell>
          <cell r="F93" t="str">
            <v>05</v>
          </cell>
          <cell r="G93" t="str">
            <v>OFICINA CONTROL DISCIPLINARIO</v>
          </cell>
        </row>
        <row r="94">
          <cell r="B94">
            <v>799</v>
          </cell>
          <cell r="C94" t="str">
            <v>Asistencial</v>
          </cell>
          <cell r="E94" t="str">
            <v>407</v>
          </cell>
          <cell r="F94" t="str">
            <v>05</v>
          </cell>
          <cell r="G94" t="str">
            <v>DIRECCIÓN LOCAL DE EDUCACIÓN 04 - SAN CRISTOBAL</v>
          </cell>
        </row>
        <row r="95">
          <cell r="B95">
            <v>353</v>
          </cell>
          <cell r="C95" t="str">
            <v>Asistencial</v>
          </cell>
          <cell r="E95" t="str">
            <v>407</v>
          </cell>
          <cell r="F95" t="str">
            <v>05</v>
          </cell>
          <cell r="G95" t="str">
            <v>OFICINA DE SERVICIO AL CIUDADANO</v>
          </cell>
        </row>
        <row r="96">
          <cell r="B96">
            <v>309</v>
          </cell>
          <cell r="C96" t="str">
            <v>Asistencial</v>
          </cell>
          <cell r="E96" t="str">
            <v>407</v>
          </cell>
          <cell r="F96" t="str">
            <v>05</v>
          </cell>
          <cell r="G96" t="str">
            <v>DIRECCIÓN DE SERVICIOS ADMINISTRATIVOS</v>
          </cell>
        </row>
        <row r="97">
          <cell r="B97">
            <v>2601</v>
          </cell>
          <cell r="C97" t="str">
            <v>Asistencial</v>
          </cell>
          <cell r="E97" t="str">
            <v>407</v>
          </cell>
          <cell r="F97" t="str">
            <v>05</v>
          </cell>
          <cell r="G97" t="str">
            <v>DIRECCIÓN LOCAL DE EDUCACIÓN 18 - RAFAEL URIBE URIBE</v>
          </cell>
        </row>
        <row r="98">
          <cell r="B98">
            <v>2501</v>
          </cell>
          <cell r="C98" t="str">
            <v>Asistencial</v>
          </cell>
          <cell r="E98" t="str">
            <v>407</v>
          </cell>
          <cell r="F98" t="str">
            <v>05</v>
          </cell>
          <cell r="G98" t="str">
            <v>DIRECCIÓN LOCAL DE EDUCACIÓN 16 - PUENTE ARANDA</v>
          </cell>
        </row>
        <row r="99">
          <cell r="B99">
            <v>438</v>
          </cell>
          <cell r="C99" t="str">
            <v>Asistencial</v>
          </cell>
          <cell r="E99" t="str">
            <v>407</v>
          </cell>
          <cell r="F99" t="str">
            <v>05</v>
          </cell>
          <cell r="G99" t="str">
            <v>OFICINA DE TESORERÍA Y CONTABILIDAD</v>
          </cell>
        </row>
        <row r="100">
          <cell r="B100">
            <v>960</v>
          </cell>
          <cell r="C100" t="str">
            <v>Profesional</v>
          </cell>
          <cell r="E100" t="str">
            <v>219</v>
          </cell>
          <cell r="F100" t="str">
            <v>18</v>
          </cell>
          <cell r="G100" t="str">
            <v>DIRECCIÓN LOCAL DE EDUCACIÓN 05 - USME</v>
          </cell>
        </row>
        <row r="101">
          <cell r="B101">
            <v>83</v>
          </cell>
          <cell r="C101" t="str">
            <v>Profesional</v>
          </cell>
          <cell r="E101" t="str">
            <v>219</v>
          </cell>
          <cell r="F101" t="str">
            <v>12</v>
          </cell>
          <cell r="G101" t="str">
            <v>OFICINA CONTROL DISCIPLINARIO</v>
          </cell>
        </row>
        <row r="102">
          <cell r="B102">
            <v>276</v>
          </cell>
          <cell r="C102" t="str">
            <v>Profesional</v>
          </cell>
          <cell r="E102" t="str">
            <v>219</v>
          </cell>
          <cell r="F102" t="str">
            <v>12</v>
          </cell>
          <cell r="G102" t="str">
            <v>OFICINA DE CONTRATOS</v>
          </cell>
        </row>
        <row r="103">
          <cell r="B103">
            <v>18</v>
          </cell>
          <cell r="C103" t="str">
            <v>Profesional</v>
          </cell>
          <cell r="E103" t="str">
            <v>219</v>
          </cell>
          <cell r="F103" t="str">
            <v>12</v>
          </cell>
          <cell r="G103" t="str">
            <v>DIRECCIÓN LOCAL DE EDUCACIÓN 08 - KENNEDY</v>
          </cell>
        </row>
        <row r="104">
          <cell r="B104">
            <v>2111</v>
          </cell>
          <cell r="C104" t="str">
            <v>Profesional</v>
          </cell>
          <cell r="E104" t="str">
            <v>219</v>
          </cell>
          <cell r="F104" t="str">
            <v>09</v>
          </cell>
          <cell r="G104" t="str">
            <v>DIRECCIÓN LOCAL DE EDUCACIÓN 11 - SUBA</v>
          </cell>
        </row>
        <row r="105">
          <cell r="B105">
            <v>1777</v>
          </cell>
          <cell r="C105" t="str">
            <v>Técnico</v>
          </cell>
          <cell r="E105" t="str">
            <v>314</v>
          </cell>
          <cell r="F105" t="str">
            <v>19</v>
          </cell>
          <cell r="G105" t="str">
            <v>COLEGIO CAMPESTRE JAIME GARZON (IED)</v>
          </cell>
        </row>
        <row r="106">
          <cell r="B106">
            <v>1590</v>
          </cell>
          <cell r="C106" t="str">
            <v>Técnico</v>
          </cell>
          <cell r="E106" t="str">
            <v>314</v>
          </cell>
          <cell r="F106" t="str">
            <v>19</v>
          </cell>
          <cell r="G106" t="str">
            <v>COLEGIO EL JAPON (IED)</v>
          </cell>
        </row>
        <row r="107">
          <cell r="B107">
            <v>851</v>
          </cell>
          <cell r="C107" t="str">
            <v>Asistencial</v>
          </cell>
          <cell r="E107" t="str">
            <v>407</v>
          </cell>
          <cell r="F107" t="str">
            <v>27</v>
          </cell>
          <cell r="G107" t="str">
            <v>COLEGIO LOS ALPES (IED)</v>
          </cell>
        </row>
        <row r="108">
          <cell r="B108">
            <v>3082</v>
          </cell>
          <cell r="C108" t="str">
            <v>Asistencial</v>
          </cell>
          <cell r="E108" t="str">
            <v>407</v>
          </cell>
          <cell r="F108" t="str">
            <v>27</v>
          </cell>
          <cell r="G108" t="str">
            <v>COLEGIO ANTONIO JOSE URIBE (IED)</v>
          </cell>
        </row>
        <row r="109">
          <cell r="B109">
            <v>1300</v>
          </cell>
          <cell r="C109" t="str">
            <v>Asistencial</v>
          </cell>
          <cell r="E109" t="str">
            <v>407</v>
          </cell>
          <cell r="F109" t="str">
            <v>27</v>
          </cell>
          <cell r="G109" t="str">
            <v>COLEGIO FRIEDRICH NAUMANN (IED)</v>
          </cell>
        </row>
        <row r="110">
          <cell r="B110">
            <v>916</v>
          </cell>
          <cell r="C110" t="str">
            <v>Asistencial</v>
          </cell>
          <cell r="E110" t="str">
            <v>407</v>
          </cell>
          <cell r="F110" t="str">
            <v>27</v>
          </cell>
          <cell r="G110" t="str">
            <v>COLEGIO REPUBLICA DEL ECUADOR (IED)</v>
          </cell>
        </row>
        <row r="111">
          <cell r="B111">
            <v>2047</v>
          </cell>
          <cell r="C111" t="str">
            <v>Asistencial</v>
          </cell>
          <cell r="E111" t="str">
            <v>407</v>
          </cell>
          <cell r="F111" t="str">
            <v>27</v>
          </cell>
          <cell r="G111" t="str">
            <v>COLEGIO RODRIGO ARENAS BETANCOURT (IED)</v>
          </cell>
        </row>
        <row r="112">
          <cell r="B112">
            <v>811</v>
          </cell>
          <cell r="C112" t="str">
            <v>Asistencial</v>
          </cell>
          <cell r="E112" t="str">
            <v>407</v>
          </cell>
          <cell r="F112" t="str">
            <v>27</v>
          </cell>
          <cell r="G112" t="str">
            <v>COLEGIO VEINTE DE JULIO (IED)</v>
          </cell>
        </row>
        <row r="113">
          <cell r="B113">
            <v>3087</v>
          </cell>
          <cell r="C113" t="str">
            <v>Asistencial</v>
          </cell>
          <cell r="E113" t="str">
            <v>407</v>
          </cell>
          <cell r="F113" t="str">
            <v>27</v>
          </cell>
          <cell r="G113" t="str">
            <v>COLEGIO FRIEDRICH NAUMANN (IED)</v>
          </cell>
        </row>
        <row r="114">
          <cell r="B114">
            <v>784</v>
          </cell>
          <cell r="C114" t="str">
            <v>Asistencial</v>
          </cell>
          <cell r="E114" t="str">
            <v>407</v>
          </cell>
          <cell r="F114" t="str">
            <v>27</v>
          </cell>
          <cell r="G114" t="str">
            <v>COLEGIO AULAS COLOMBIANAS SAN LUIS (IED)</v>
          </cell>
        </row>
        <row r="115">
          <cell r="B115">
            <v>2659</v>
          </cell>
          <cell r="C115" t="str">
            <v>Asistencial</v>
          </cell>
          <cell r="E115" t="str">
            <v>407</v>
          </cell>
          <cell r="F115" t="str">
            <v>27</v>
          </cell>
          <cell r="G115" t="str">
            <v>COLEGIO MANUEL DEL SOCORRO RODRIGUEZ (IED)</v>
          </cell>
        </row>
        <row r="116">
          <cell r="B116">
            <v>1951</v>
          </cell>
          <cell r="C116" t="str">
            <v>Asistencial</v>
          </cell>
          <cell r="E116" t="str">
            <v>407</v>
          </cell>
          <cell r="F116" t="str">
            <v>27</v>
          </cell>
          <cell r="G116" t="str">
            <v>COLEGIO INSTITUTO TECNICO JUAN DEL CORRAL (IED)</v>
          </cell>
        </row>
        <row r="117">
          <cell r="B117">
            <v>2987</v>
          </cell>
          <cell r="C117" t="str">
            <v>Asistencial</v>
          </cell>
          <cell r="E117" t="str">
            <v>407</v>
          </cell>
          <cell r="F117" t="str">
            <v>27</v>
          </cell>
          <cell r="G117" t="str">
            <v>COLEGIO FANNY MIKEY (IED)</v>
          </cell>
        </row>
        <row r="118">
          <cell r="B118">
            <v>2806</v>
          </cell>
          <cell r="C118" t="str">
            <v>Asistencial</v>
          </cell>
          <cell r="E118" t="str">
            <v>407</v>
          </cell>
          <cell r="F118" t="str">
            <v>27</v>
          </cell>
          <cell r="G118" t="str">
            <v>COLEGIO SANTA BARBARA (IED)</v>
          </cell>
        </row>
        <row r="119">
          <cell r="B119">
            <v>2023</v>
          </cell>
          <cell r="C119" t="str">
            <v>Asistencial</v>
          </cell>
          <cell r="E119" t="str">
            <v>407</v>
          </cell>
          <cell r="F119" t="str">
            <v>27</v>
          </cell>
          <cell r="G119" t="str">
            <v>COLEGIO REPUBLICA DE CHINA (IED)</v>
          </cell>
        </row>
        <row r="120">
          <cell r="B120">
            <v>1229</v>
          </cell>
          <cell r="C120" t="str">
            <v>Asistencial</v>
          </cell>
          <cell r="E120" t="str">
            <v>407</v>
          </cell>
          <cell r="F120" t="str">
            <v>27</v>
          </cell>
          <cell r="G120" t="str">
            <v>COLEGIO BERNARDO JARAMILLO (IED)</v>
          </cell>
        </row>
        <row r="121">
          <cell r="B121">
            <v>2181</v>
          </cell>
          <cell r="C121" t="str">
            <v>Asistencial</v>
          </cell>
          <cell r="E121" t="str">
            <v>407</v>
          </cell>
          <cell r="F121" t="str">
            <v>27</v>
          </cell>
          <cell r="G121" t="str">
            <v>COLEGIO USAQUEN (IED)</v>
          </cell>
        </row>
        <row r="122">
          <cell r="B122">
            <v>1692</v>
          </cell>
          <cell r="C122" t="str">
            <v>Asistencial</v>
          </cell>
          <cell r="E122" t="str">
            <v>440</v>
          </cell>
          <cell r="F122" t="str">
            <v>27</v>
          </cell>
          <cell r="G122" t="str">
            <v>COLEGIO GIMNASIO DEL CAMPO JUAN DE LA CRUZ VARELA (IED)</v>
          </cell>
        </row>
        <row r="123">
          <cell r="B123">
            <v>2562</v>
          </cell>
          <cell r="C123" t="str">
            <v>Asistencial</v>
          </cell>
          <cell r="E123" t="str">
            <v>440</v>
          </cell>
          <cell r="F123" t="str">
            <v>27</v>
          </cell>
          <cell r="G123" t="str">
            <v>COLEGIO LUIS VARGAS TEJADA (IED)</v>
          </cell>
        </row>
        <row r="124">
          <cell r="B124">
            <v>1874</v>
          </cell>
          <cell r="C124" t="str">
            <v>Asistencial</v>
          </cell>
          <cell r="E124" t="str">
            <v>407</v>
          </cell>
          <cell r="F124" t="str">
            <v>24</v>
          </cell>
          <cell r="G124" t="str">
            <v>COLEGIO COSTA RICA (IED)</v>
          </cell>
        </row>
        <row r="125">
          <cell r="B125">
            <v>2435</v>
          </cell>
          <cell r="C125" t="str">
            <v>Asistencial</v>
          </cell>
          <cell r="E125" t="str">
            <v>407</v>
          </cell>
          <cell r="F125" t="str">
            <v>24</v>
          </cell>
          <cell r="G125" t="str">
            <v>COLEGIO JUAN REY (IED)</v>
          </cell>
        </row>
        <row r="126">
          <cell r="B126">
            <v>1114</v>
          </cell>
          <cell r="C126" t="str">
            <v>Asistencial</v>
          </cell>
          <cell r="E126" t="str">
            <v>407</v>
          </cell>
          <cell r="F126" t="str">
            <v>24</v>
          </cell>
          <cell r="G126" t="str">
            <v>COLEGIO ANTONIO VILLAVICENCIO (IED)</v>
          </cell>
        </row>
        <row r="127">
          <cell r="B127">
            <v>2101</v>
          </cell>
          <cell r="C127" t="str">
            <v>Asistencial</v>
          </cell>
          <cell r="E127" t="str">
            <v>440</v>
          </cell>
          <cell r="F127" t="str">
            <v>24</v>
          </cell>
          <cell r="G127" t="str">
            <v>COLEGIO SIMON BOLIVAR (IED)</v>
          </cell>
        </row>
        <row r="128">
          <cell r="B128">
            <v>2761</v>
          </cell>
          <cell r="C128" t="str">
            <v>Asistencial</v>
          </cell>
          <cell r="E128" t="str">
            <v>407</v>
          </cell>
          <cell r="F128" t="str">
            <v>20</v>
          </cell>
          <cell r="G128" t="str">
            <v>DIRECCIÓN LOCAL DE EDUCACIÓN 19 - CIUDAD BOLIVAR</v>
          </cell>
        </row>
        <row r="129">
          <cell r="B129">
            <v>403</v>
          </cell>
          <cell r="C129" t="str">
            <v>Asistencial</v>
          </cell>
          <cell r="E129" t="str">
            <v>440</v>
          </cell>
          <cell r="F129" t="str">
            <v>19</v>
          </cell>
          <cell r="G129" t="str">
            <v>DIRECCIÓN LOCAL DE EDUCACIÓN 06 - TUNJUELITO</v>
          </cell>
        </row>
        <row r="130">
          <cell r="B130">
            <v>102</v>
          </cell>
          <cell r="C130" t="str">
            <v>Profesional</v>
          </cell>
          <cell r="E130" t="str">
            <v>222</v>
          </cell>
          <cell r="F130" t="str">
            <v>27</v>
          </cell>
          <cell r="G130" t="str">
            <v>OFICINA CONTROL DISCIPLINARIO</v>
          </cell>
        </row>
        <row r="131">
          <cell r="B131">
            <v>71</v>
          </cell>
          <cell r="C131" t="str">
            <v>Profesional</v>
          </cell>
          <cell r="E131" t="str">
            <v>222</v>
          </cell>
          <cell r="F131" t="str">
            <v>24</v>
          </cell>
          <cell r="G131" t="str">
            <v>OFICINA ASESORA JURIDICA</v>
          </cell>
        </row>
        <row r="132">
          <cell r="B132">
            <v>958</v>
          </cell>
          <cell r="C132" t="str">
            <v>Profesional</v>
          </cell>
          <cell r="E132" t="str">
            <v>219</v>
          </cell>
          <cell r="F132" t="str">
            <v>18</v>
          </cell>
          <cell r="G132" t="str">
            <v>DIRECCIÓN LOCAL DE EDUCACIÓN 05 - USME</v>
          </cell>
        </row>
        <row r="133">
          <cell r="B133">
            <v>2113</v>
          </cell>
          <cell r="C133" t="str">
            <v>Profesional</v>
          </cell>
          <cell r="E133" t="str">
            <v>219</v>
          </cell>
          <cell r="F133" t="str">
            <v>18</v>
          </cell>
          <cell r="G133" t="str">
            <v>DIRECCIÓN LOCAL DE EDUCACIÓN 09 - FONTIBON</v>
          </cell>
        </row>
        <row r="134">
          <cell r="B134">
            <v>1176</v>
          </cell>
          <cell r="C134" t="str">
            <v>Profesional</v>
          </cell>
          <cell r="E134" t="str">
            <v>219</v>
          </cell>
          <cell r="F134" t="str">
            <v>18</v>
          </cell>
          <cell r="G134" t="str">
            <v>DIRECCIÓN LOCAL DE EDUCACIÓN 04 - SAN CRISTOBAL</v>
          </cell>
        </row>
        <row r="135">
          <cell r="B135">
            <v>554</v>
          </cell>
          <cell r="C135" t="str">
            <v>Profesional</v>
          </cell>
          <cell r="E135" t="str">
            <v>219</v>
          </cell>
          <cell r="F135" t="str">
            <v>12</v>
          </cell>
          <cell r="G135" t="str">
            <v>DIRECCIÓN DE CONSTRUCCIÓN Y CONSERVACIÓN DE ESTABLECIMIENTOS EDUCATIVOS</v>
          </cell>
        </row>
        <row r="136">
          <cell r="B136">
            <v>171</v>
          </cell>
          <cell r="C136" t="str">
            <v>Profesional</v>
          </cell>
          <cell r="E136" t="str">
            <v>219</v>
          </cell>
          <cell r="F136" t="str">
            <v>07</v>
          </cell>
          <cell r="G136" t="str">
            <v>DIRECCIÓN DE INCLUSIÓN E INTEGRACIÓN DE POBLACIONES</v>
          </cell>
        </row>
        <row r="137">
          <cell r="B137">
            <v>2766</v>
          </cell>
          <cell r="C137" t="str">
            <v>Asistencial</v>
          </cell>
          <cell r="E137" t="str">
            <v>407</v>
          </cell>
          <cell r="F137" t="str">
            <v>27</v>
          </cell>
          <cell r="G137" t="str">
            <v>COLEGIO MARIA CANO (IED)</v>
          </cell>
        </row>
        <row r="138">
          <cell r="B138">
            <v>2831</v>
          </cell>
          <cell r="C138" t="str">
            <v>Asistencial</v>
          </cell>
          <cell r="E138" t="str">
            <v>407</v>
          </cell>
          <cell r="F138" t="str">
            <v>27</v>
          </cell>
          <cell r="G138" t="str">
            <v>COLEGIO JOSE JAIME ROJAS (IED)</v>
          </cell>
        </row>
        <row r="139">
          <cell r="B139">
            <v>1612</v>
          </cell>
          <cell r="C139" t="str">
            <v>Asistencial</v>
          </cell>
          <cell r="E139" t="str">
            <v>407</v>
          </cell>
          <cell r="F139" t="str">
            <v>27</v>
          </cell>
          <cell r="G139" t="str">
            <v>COLEGIO SAN RAFAEL (IED)</v>
          </cell>
        </row>
        <row r="140">
          <cell r="B140">
            <v>1886</v>
          </cell>
          <cell r="C140" t="str">
            <v>Asistencial</v>
          </cell>
          <cell r="E140" t="str">
            <v>407</v>
          </cell>
          <cell r="F140" t="str">
            <v>27</v>
          </cell>
          <cell r="G140" t="str">
            <v>COLEGIO CRISTOBAL COLON (IED)</v>
          </cell>
        </row>
        <row r="141">
          <cell r="B141">
            <v>1002</v>
          </cell>
          <cell r="C141" t="str">
            <v>Asistencial</v>
          </cell>
          <cell r="E141" t="str">
            <v>407</v>
          </cell>
          <cell r="F141" t="str">
            <v>27</v>
          </cell>
          <cell r="G141" t="str">
            <v>COLEGIO LA AURORA (IED)</v>
          </cell>
        </row>
        <row r="142">
          <cell r="B142">
            <v>2698</v>
          </cell>
          <cell r="C142" t="str">
            <v>Asistencial</v>
          </cell>
          <cell r="E142" t="str">
            <v>407</v>
          </cell>
          <cell r="F142" t="str">
            <v>27</v>
          </cell>
          <cell r="G142" t="str">
            <v>COLEGIO GUSTAVO RESTREPO (IED)</v>
          </cell>
        </row>
        <row r="143">
          <cell r="B143">
            <v>2127</v>
          </cell>
          <cell r="C143" t="str">
            <v>Asistencial</v>
          </cell>
          <cell r="E143" t="str">
            <v>407</v>
          </cell>
          <cell r="F143" t="str">
            <v>27</v>
          </cell>
          <cell r="G143" t="str">
            <v>DIRECCIÓN LOCAL DE EDUCACIÓN 11 - SUBA</v>
          </cell>
        </row>
        <row r="144">
          <cell r="B144">
            <v>816</v>
          </cell>
          <cell r="C144" t="str">
            <v>Asistencial</v>
          </cell>
          <cell r="E144" t="str">
            <v>407</v>
          </cell>
          <cell r="F144" t="str">
            <v>27</v>
          </cell>
          <cell r="G144" t="str">
            <v>COLEGIO SAN JOSE SUR ORIENTAL (IED)</v>
          </cell>
        </row>
        <row r="145">
          <cell r="B145">
            <v>1694</v>
          </cell>
          <cell r="C145" t="str">
            <v>Asistencial</v>
          </cell>
          <cell r="E145" t="str">
            <v>407</v>
          </cell>
          <cell r="F145" t="str">
            <v>27</v>
          </cell>
          <cell r="G145" t="str">
            <v>COLEGIO PROSPERO PINZON (IED)</v>
          </cell>
        </row>
        <row r="146">
          <cell r="B146">
            <v>1570</v>
          </cell>
          <cell r="C146" t="str">
            <v>Asistencial</v>
          </cell>
          <cell r="E146" t="str">
            <v>407</v>
          </cell>
          <cell r="F146" t="str">
            <v>27</v>
          </cell>
          <cell r="G146" t="str">
            <v>COLEGIO EL JAPON (IED)</v>
          </cell>
        </row>
        <row r="147">
          <cell r="B147">
            <v>1034</v>
          </cell>
          <cell r="C147" t="str">
            <v>Asistencial</v>
          </cell>
          <cell r="E147" t="str">
            <v>407</v>
          </cell>
          <cell r="F147" t="str">
            <v>27</v>
          </cell>
          <cell r="G147" t="str">
            <v>COLEGIO OFELIA URIBE DE ACOSTA (IED)</v>
          </cell>
        </row>
        <row r="148">
          <cell r="B148">
            <v>648</v>
          </cell>
          <cell r="C148" t="str">
            <v>Asistencial</v>
          </cell>
          <cell r="E148" t="str">
            <v>407</v>
          </cell>
          <cell r="F148" t="str">
            <v>27</v>
          </cell>
          <cell r="G148" t="str">
            <v>COLEGIO JOSE MARTI (IED)</v>
          </cell>
        </row>
        <row r="149">
          <cell r="B149">
            <v>999</v>
          </cell>
          <cell r="C149" t="str">
            <v>Asistencial</v>
          </cell>
          <cell r="E149" t="str">
            <v>407</v>
          </cell>
          <cell r="F149" t="str">
            <v>27</v>
          </cell>
          <cell r="G149" t="str">
            <v>OFICINA ASESORA JURIDICA</v>
          </cell>
        </row>
        <row r="150">
          <cell r="B150">
            <v>1522</v>
          </cell>
          <cell r="C150" t="str">
            <v>Asistencial</v>
          </cell>
          <cell r="E150" t="str">
            <v>425</v>
          </cell>
          <cell r="F150" t="str">
            <v>22</v>
          </cell>
          <cell r="G150" t="str">
            <v>DIRECCIÓN LOCAL DE EDUCACIÓN 08 - KENNEDY</v>
          </cell>
        </row>
        <row r="151">
          <cell r="B151">
            <v>968</v>
          </cell>
          <cell r="C151" t="str">
            <v>Asistencial</v>
          </cell>
          <cell r="E151" t="str">
            <v>407</v>
          </cell>
          <cell r="F151" t="str">
            <v>18</v>
          </cell>
          <cell r="G151" t="str">
            <v>DIRECCIÓN DE CONSTRUCCIÓN Y CONSERVACIÓN DE ESTABLECIMIENTOS EDUCATIVOS</v>
          </cell>
        </row>
        <row r="152">
          <cell r="B152">
            <v>3115</v>
          </cell>
          <cell r="C152" t="str">
            <v>Asistencial</v>
          </cell>
          <cell r="E152" t="str">
            <v>480</v>
          </cell>
          <cell r="F152" t="str">
            <v>13</v>
          </cell>
          <cell r="G152" t="str">
            <v>DIRECCIÓN DE SERVICIOS ADMINISTRATIVOS</v>
          </cell>
        </row>
        <row r="153">
          <cell r="B153">
            <v>323</v>
          </cell>
          <cell r="C153" t="str">
            <v>Asistencial</v>
          </cell>
          <cell r="E153" t="str">
            <v>480</v>
          </cell>
          <cell r="F153" t="str">
            <v>07</v>
          </cell>
          <cell r="G153" t="str">
            <v>DIRECCIÓN DE SERVICIOS ADMINISTRATIVOS</v>
          </cell>
        </row>
        <row r="154">
          <cell r="B154">
            <v>320</v>
          </cell>
          <cell r="C154" t="str">
            <v>Asistencial</v>
          </cell>
          <cell r="E154" t="str">
            <v>480</v>
          </cell>
          <cell r="F154" t="str">
            <v>07</v>
          </cell>
          <cell r="G154" t="str">
            <v>DIRECCIÓN DE SERVICIOS ADMINISTRATIVOS</v>
          </cell>
        </row>
        <row r="155">
          <cell r="B155">
            <v>327</v>
          </cell>
          <cell r="C155" t="str">
            <v>Asistencial</v>
          </cell>
          <cell r="E155" t="str">
            <v>480</v>
          </cell>
          <cell r="F155" t="str">
            <v>07</v>
          </cell>
          <cell r="G155" t="str">
            <v>DIRECCIÓN DE SERVICIOS ADMINISTRATIVOS</v>
          </cell>
        </row>
        <row r="156">
          <cell r="B156">
            <v>331</v>
          </cell>
          <cell r="C156" t="str">
            <v>Asistencial</v>
          </cell>
          <cell r="E156" t="str">
            <v>480</v>
          </cell>
          <cell r="F156" t="str">
            <v>07</v>
          </cell>
          <cell r="G156" t="str">
            <v>DIRECCIÓN DE SERVICIOS ADMINISTRATIVOS</v>
          </cell>
        </row>
        <row r="157">
          <cell r="B157">
            <v>651</v>
          </cell>
          <cell r="C157" t="str">
            <v>Técnico</v>
          </cell>
          <cell r="E157" t="str">
            <v>314</v>
          </cell>
          <cell r="F157" t="str">
            <v>04</v>
          </cell>
          <cell r="G157" t="str">
            <v>COLEGIO AGUSTIN FERNANDEZ (IED)</v>
          </cell>
        </row>
        <row r="158">
          <cell r="B158">
            <v>589</v>
          </cell>
          <cell r="C158" t="str">
            <v>Asistencial</v>
          </cell>
          <cell r="E158" t="str">
            <v>407</v>
          </cell>
          <cell r="F158" t="str">
            <v>05</v>
          </cell>
          <cell r="G158" t="str">
            <v>COLEGIO ENTRE NUBES SUR ORIENTAL (IED)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  <sheetName val="CyG (Fusión)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>
            <v>52125259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53028293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286068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/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/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/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/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/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/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/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>
            <v>79207102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>
            <v>79383225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/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>
            <v>52846026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/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/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/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/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/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/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/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/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/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/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/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/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1032358781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/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/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/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/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/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/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/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/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/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/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/>
        </row>
        <row r="928">
          <cell r="D928" t="str">
            <v>407</v>
          </cell>
          <cell r="E928" t="str">
            <v>27</v>
          </cell>
          <cell r="K928">
            <v>1019039535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/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19258850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/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/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/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/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/>
        </row>
        <row r="1318">
          <cell r="D1318" t="str">
            <v>407</v>
          </cell>
          <cell r="E1318" t="str">
            <v>27</v>
          </cell>
          <cell r="K1318"/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/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/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/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/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>
            <v>79413038</v>
          </cell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/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/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/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/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/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/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/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 t="str">
            <v>09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/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/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/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/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/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/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/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/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/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/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1014216066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/>
        </row>
        <row r="2661">
          <cell r="D2661" t="str">
            <v>407</v>
          </cell>
          <cell r="E2661" t="str">
            <v>05</v>
          </cell>
          <cell r="K2661"/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/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/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/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/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/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/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1016000413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/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>
            <v>52792343</v>
          </cell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/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/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/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/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/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/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/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/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/>
        </row>
        <row r="3038">
          <cell r="D3038" t="str">
            <v>407</v>
          </cell>
          <cell r="E3038" t="str">
            <v>27</v>
          </cell>
          <cell r="K3038"/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222</v>
          </cell>
          <cell r="E3050" t="str">
            <v>24</v>
          </cell>
          <cell r="K3050"/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53"/>
      <sheetName val="Grupo 54"/>
      <sheetName val="Grupo 55"/>
      <sheetName val="Grupo 56"/>
      <sheetName val="Grupo 57"/>
      <sheetName val="Grupo 58"/>
      <sheetName val="Grupo 59"/>
      <sheetName val="Grupo 60"/>
      <sheetName val="Grupo 61"/>
      <sheetName val="Grupo 62"/>
      <sheetName val="Grupo 63"/>
      <sheetName val="Grupo 64"/>
      <sheetName val="Grupo 65"/>
      <sheetName val="Grupo 67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79723397</v>
          </cell>
          <cell r="AH10">
            <v>100</v>
          </cell>
          <cell r="AK10">
            <v>1</v>
          </cell>
        </row>
        <row r="11">
          <cell r="F11">
            <v>79543655</v>
          </cell>
          <cell r="AH11">
            <v>100</v>
          </cell>
          <cell r="AK11">
            <v>2</v>
          </cell>
        </row>
        <row r="12">
          <cell r="F12">
            <v>1055186023</v>
          </cell>
          <cell r="AH12">
            <v>100</v>
          </cell>
          <cell r="AK12">
            <v>3</v>
          </cell>
        </row>
        <row r="13">
          <cell r="F13">
            <v>79284769</v>
          </cell>
          <cell r="AH13">
            <v>97</v>
          </cell>
          <cell r="AK13">
            <v>4</v>
          </cell>
        </row>
        <row r="14">
          <cell r="F14">
            <v>39686908</v>
          </cell>
          <cell r="AH14">
            <v>98.5</v>
          </cell>
          <cell r="AK14">
            <v>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62"/>
  <sheetViews>
    <sheetView showGridLines="0" tabSelected="1" topLeftCell="A3" zoomScaleNormal="100" workbookViewId="0">
      <selection activeCell="G20" sqref="G20"/>
    </sheetView>
  </sheetViews>
  <sheetFormatPr baseColWidth="10" defaultRowHeight="12.75" x14ac:dyDescent="0.2"/>
  <cols>
    <col min="1" max="1" width="15.28515625" style="3" customWidth="1"/>
    <col min="2" max="2" width="20.42578125" style="3" bestFit="1" customWidth="1"/>
    <col min="3" max="3" width="13" style="3" customWidth="1"/>
    <col min="4" max="4" width="11.7109375" style="3" customWidth="1"/>
    <col min="5" max="5" width="40.5703125" style="3" customWidth="1"/>
    <col min="6" max="6" width="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1" x14ac:dyDescent="0.2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2"/>
    </row>
    <row r="3" spans="1:11" x14ac:dyDescent="0.2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2"/>
    </row>
    <row r="4" spans="1:11" x14ac:dyDescent="0.2">
      <c r="A4" s="31" t="s">
        <v>16</v>
      </c>
      <c r="B4" s="31"/>
      <c r="C4" s="31"/>
      <c r="D4" s="31"/>
      <c r="E4" s="31"/>
      <c r="F4" s="31"/>
      <c r="G4" s="31"/>
      <c r="H4" s="31"/>
      <c r="I4" s="31"/>
      <c r="J4" s="31"/>
    </row>
    <row r="6" spans="1:11" ht="57" customHeight="1" x14ac:dyDescent="0.2">
      <c r="B6" s="32" t="s">
        <v>19</v>
      </c>
      <c r="C6" s="32"/>
      <c r="D6" s="32"/>
      <c r="E6" s="32"/>
      <c r="F6" s="32"/>
      <c r="G6" s="32"/>
      <c r="H6" s="32"/>
      <c r="I6" s="32"/>
      <c r="J6" s="32"/>
      <c r="K6" s="5"/>
    </row>
    <row r="7" spans="1:11" x14ac:dyDescent="0.2">
      <c r="K7" s="24">
        <v>44796</v>
      </c>
    </row>
    <row r="8" spans="1:11" ht="25.5" customHeight="1" x14ac:dyDescent="0.2">
      <c r="A8" s="27" t="s">
        <v>14</v>
      </c>
      <c r="B8" s="27"/>
      <c r="C8" s="27"/>
      <c r="D8" s="27"/>
      <c r="E8" s="27"/>
      <c r="F8" s="7"/>
      <c r="G8" s="28" t="s">
        <v>13</v>
      </c>
      <c r="H8" s="29"/>
      <c r="I8" s="29"/>
      <c r="J8" s="29"/>
      <c r="K8" s="30"/>
    </row>
    <row r="9" spans="1:11" ht="30.75" customHeight="1" x14ac:dyDescent="0.2">
      <c r="A9" s="9" t="s">
        <v>0</v>
      </c>
      <c r="B9" s="9" t="s">
        <v>1</v>
      </c>
      <c r="C9" s="9" t="s">
        <v>12</v>
      </c>
      <c r="D9" s="9" t="s">
        <v>20</v>
      </c>
      <c r="E9" s="9" t="s">
        <v>2</v>
      </c>
      <c r="F9" s="15"/>
      <c r="G9" s="1" t="s">
        <v>11</v>
      </c>
      <c r="H9" s="1" t="s">
        <v>15</v>
      </c>
      <c r="I9" s="1" t="s">
        <v>10</v>
      </c>
      <c r="J9" s="27" t="s">
        <v>9</v>
      </c>
      <c r="K9" s="27"/>
    </row>
    <row r="10" spans="1:11" ht="21.75" customHeight="1" x14ac:dyDescent="0.2">
      <c r="A10" s="8">
        <v>554</v>
      </c>
      <c r="B10" s="23" t="str">
        <f>_xlfn.XLOOKUP(A10,'[1]ANEXO 1'!$B:$B,'[1]ANEXO 1'!$C:$C,0,0)</f>
        <v>Profesional</v>
      </c>
      <c r="C10" s="17" t="str">
        <f>_xlfn.XLOOKUP(A10,'[1]ANEXO 1'!$B:$B,'[1]ANEXO 1'!$E:$E,0,0)</f>
        <v>219</v>
      </c>
      <c r="D10" s="17" t="str">
        <f>_xlfn.XLOOKUP(A10,'[1]ANEXO 1'!$B:$B,'[1]ANEXO 1'!$F:$F,0,0)</f>
        <v>12</v>
      </c>
      <c r="E10" s="19" t="str">
        <f>_xlfn.XLOOKUP(A10,'[1]ANEXO 1'!$B:$B,'[1]ANEXO 1'!$G:$G,0,0)</f>
        <v>DIRECCIÓN DE CONSTRUCCIÓN Y CONSERVACIÓN DE ESTABLECIMIENTOS EDUCATIVOS</v>
      </c>
      <c r="F10" s="16"/>
    </row>
    <row r="11" spans="1:11" ht="15" customHeight="1" x14ac:dyDescent="0.25">
      <c r="A11" s="13"/>
      <c r="B11" s="14"/>
      <c r="C11" s="14"/>
      <c r="D11" s="12"/>
      <c r="E11" s="11"/>
      <c r="F11" s="11"/>
      <c r="G11" s="10">
        <f>_xlfn.XLOOKUP(I11,'[3]Grupo 58'!$F$10:$F$14,'[3]Grupo 58'!$AK$10:$AK$14)</f>
        <v>1</v>
      </c>
      <c r="H11" s="10">
        <f>_xlfn.XLOOKUP(I11,'[3]Grupo 58'!$F$10:$F$14,'[3]Grupo 58'!$AH$10:$AH$14,0,0)</f>
        <v>100</v>
      </c>
      <c r="I11" s="25">
        <v>79723397</v>
      </c>
      <c r="J11" s="6" t="str">
        <f>_xlfn.XLOOKUP(I11,[2]Adtivos!$K:$K,[2]Adtivos!$D:$D,0,0)</f>
        <v>219</v>
      </c>
      <c r="K11" s="6" t="str">
        <f>_xlfn.XLOOKUP(I11,[2]Adtivos!$K:$K,[2]Adtivos!$E:$E,0,0)</f>
        <v>11</v>
      </c>
    </row>
    <row r="12" spans="1:11" ht="15" customHeight="1" x14ac:dyDescent="0.25">
      <c r="A12" s="13"/>
      <c r="B12" s="14"/>
      <c r="C12" s="14"/>
      <c r="D12" s="12"/>
      <c r="E12" s="11"/>
      <c r="F12" s="11"/>
      <c r="G12" s="10">
        <f>_xlfn.XLOOKUP(I12,'[3]Grupo 58'!$F$10:$F$14,'[3]Grupo 58'!$AK$10:$AK$14)</f>
        <v>2</v>
      </c>
      <c r="H12" s="10">
        <f>_xlfn.XLOOKUP(I12,'[3]Grupo 58'!$F$10:$F$14,'[3]Grupo 58'!$AH$10:$AH$14,0,0)</f>
        <v>100</v>
      </c>
      <c r="I12" s="25">
        <v>79543655</v>
      </c>
      <c r="J12" s="6" t="str">
        <f>_xlfn.XLOOKUP(I12,[2]Adtivos!$K:$K,[2]Adtivos!$D:$D,0,0)</f>
        <v>219</v>
      </c>
      <c r="K12" s="6" t="str">
        <f>_xlfn.XLOOKUP(I12,[2]Adtivos!$K:$K,[2]Adtivos!$E:$E,0,0)</f>
        <v>07</v>
      </c>
    </row>
    <row r="13" spans="1:11" ht="15" customHeight="1" x14ac:dyDescent="0.25">
      <c r="A13" s="13"/>
      <c r="B13" s="14"/>
      <c r="C13" s="14"/>
      <c r="D13" s="12"/>
      <c r="E13" s="11"/>
      <c r="F13" s="11"/>
      <c r="G13" s="10">
        <f>_xlfn.XLOOKUP(I13,'[3]Grupo 58'!$F$10:$F$14,'[3]Grupo 58'!$AK$10:$AK$14)</f>
        <v>3</v>
      </c>
      <c r="H13" s="10">
        <f>_xlfn.XLOOKUP(I13,'[3]Grupo 58'!$F$10:$F$14,'[3]Grupo 58'!$AH$10:$AH$14,0,0)</f>
        <v>100</v>
      </c>
      <c r="I13" s="25">
        <v>1055186023</v>
      </c>
      <c r="J13" s="6" t="str">
        <f>_xlfn.XLOOKUP(I13,[2]Adtivos!$K:$K,[2]Adtivos!$D:$D,0,0)</f>
        <v>314</v>
      </c>
      <c r="K13" s="6" t="str">
        <f>_xlfn.XLOOKUP(I13,[2]Adtivos!$K:$K,[2]Adtivos!$E:$E,0,0)</f>
        <v>17</v>
      </c>
    </row>
    <row r="14" spans="1:11" ht="15" x14ac:dyDescent="0.25">
      <c r="G14" s="10">
        <f>_xlfn.XLOOKUP(I14,'[3]Grupo 58'!$F$10:$F$14,'[3]Grupo 58'!$AK$10:$AK$14)</f>
        <v>4</v>
      </c>
      <c r="H14" s="10">
        <f>_xlfn.XLOOKUP(I14,'[3]Grupo 58'!$F$10:$F$14,'[3]Grupo 58'!$AH$10:$AH$14,0,0)</f>
        <v>97</v>
      </c>
      <c r="I14" s="25">
        <v>79284769</v>
      </c>
      <c r="J14" s="6" t="str">
        <f>_xlfn.XLOOKUP(I14,[2]Adtivos!$K:$K,[2]Adtivos!$D:$D,0,0)</f>
        <v>407</v>
      </c>
      <c r="K14" s="6" t="str">
        <f>_xlfn.XLOOKUP(I14,[2]Adtivos!$K:$K,[2]Adtivos!$E:$E,0,0)</f>
        <v>18</v>
      </c>
    </row>
    <row r="15" spans="1:11" ht="15" x14ac:dyDescent="0.25">
      <c r="G15" s="10">
        <f>_xlfn.XLOOKUP(I15,'[3]Grupo 58'!$F$10:$F$14,'[3]Grupo 58'!$AK$10:$AK$14)</f>
        <v>5</v>
      </c>
      <c r="H15" s="10">
        <f>_xlfn.XLOOKUP(I15,'[3]Grupo 58'!$F$10:$F$14,'[3]Grupo 58'!$AH$10:$AH$14,0,0)</f>
        <v>98.5</v>
      </c>
      <c r="I15" s="25">
        <v>39686908</v>
      </c>
      <c r="J15" s="6" t="str">
        <f>_xlfn.XLOOKUP(I15,[2]Adtivos!$K:$K,[2]Adtivos!$D:$D,0,0)</f>
        <v>440</v>
      </c>
      <c r="K15" s="6" t="str">
        <f>_xlfn.XLOOKUP(I15,[2]Adtivos!$K:$K,[2]Adtivos!$E:$E,0,0)</f>
        <v>14</v>
      </c>
    </row>
    <row r="16" spans="1:11" ht="15" x14ac:dyDescent="0.25">
      <c r="G16" s="33"/>
      <c r="H16" s="33"/>
      <c r="I16" s="34"/>
      <c r="J16" s="35"/>
      <c r="K16" s="35"/>
    </row>
    <row r="17" spans="1:11" ht="15" x14ac:dyDescent="0.25">
      <c r="G17" s="33"/>
      <c r="H17" s="33"/>
      <c r="I17" s="34"/>
      <c r="J17" s="35"/>
      <c r="K17" s="35"/>
    </row>
    <row r="18" spans="1:11" ht="15" x14ac:dyDescent="0.25">
      <c r="A18" s="20" t="s">
        <v>7</v>
      </c>
      <c r="B18" s="20"/>
      <c r="C18" s="20"/>
      <c r="D18" s="20"/>
      <c r="G18" s="33"/>
      <c r="H18" s="33"/>
      <c r="I18" s="34"/>
      <c r="J18" s="35"/>
      <c r="K18" s="35"/>
    </row>
    <row r="19" spans="1:11" ht="15" x14ac:dyDescent="0.25">
      <c r="A19" s="20"/>
      <c r="B19" s="21"/>
      <c r="C19" s="21"/>
      <c r="D19" s="21"/>
      <c r="G19" s="33"/>
      <c r="H19" s="33"/>
      <c r="I19" s="34"/>
      <c r="J19" s="35"/>
      <c r="K19" s="35"/>
    </row>
    <row r="20" spans="1:11" ht="15" x14ac:dyDescent="0.25">
      <c r="A20" s="26" t="s">
        <v>5</v>
      </c>
      <c r="B20" s="26"/>
      <c r="C20" s="26"/>
      <c r="D20" s="26"/>
      <c r="G20" s="33"/>
      <c r="H20" s="33"/>
      <c r="I20" s="34"/>
      <c r="J20" s="35"/>
      <c r="K20" s="35"/>
    </row>
    <row r="21" spans="1:11" ht="15" x14ac:dyDescent="0.25">
      <c r="A21" s="20" t="s">
        <v>6</v>
      </c>
      <c r="B21" s="20"/>
      <c r="C21" s="20"/>
      <c r="D21" s="20"/>
      <c r="G21" s="33"/>
      <c r="H21" s="33"/>
      <c r="I21" s="34"/>
      <c r="J21" s="35"/>
      <c r="K21" s="35"/>
    </row>
    <row r="22" spans="1:11" ht="15" x14ac:dyDescent="0.25">
      <c r="A22" s="20"/>
      <c r="B22" s="21"/>
      <c r="C22" s="21"/>
      <c r="D22" s="21"/>
      <c r="G22" s="33"/>
      <c r="H22" s="33"/>
      <c r="I22" s="34"/>
      <c r="J22" s="35"/>
      <c r="K22" s="35"/>
    </row>
    <row r="23" spans="1:11" ht="15" x14ac:dyDescent="0.25">
      <c r="A23" s="20" t="s">
        <v>8</v>
      </c>
      <c r="B23" s="21"/>
      <c r="C23" s="21"/>
      <c r="D23" s="21"/>
      <c r="G23" s="33"/>
      <c r="H23" s="33"/>
      <c r="I23" s="34"/>
      <c r="J23" s="35"/>
      <c r="K23" s="35"/>
    </row>
    <row r="24" spans="1:11" ht="15" x14ac:dyDescent="0.25">
      <c r="A24" s="20"/>
      <c r="B24" s="21"/>
      <c r="C24" s="21"/>
      <c r="D24" s="21"/>
      <c r="G24" s="33"/>
      <c r="H24" s="33"/>
      <c r="I24" s="34"/>
      <c r="J24" s="35"/>
      <c r="K24" s="35"/>
    </row>
    <row r="25" spans="1:11" ht="15" x14ac:dyDescent="0.25">
      <c r="A25" s="18" t="s">
        <v>18</v>
      </c>
      <c r="B25" s="18"/>
      <c r="C25" s="22"/>
      <c r="D25" s="18"/>
      <c r="G25" s="33"/>
      <c r="H25" s="33"/>
      <c r="I25" s="34"/>
      <c r="J25" s="35"/>
      <c r="K25" s="35"/>
    </row>
    <row r="26" spans="1:11" ht="15" x14ac:dyDescent="0.25">
      <c r="A26" s="20" t="s">
        <v>17</v>
      </c>
      <c r="B26" s="20"/>
      <c r="C26" s="20"/>
      <c r="D26" s="20"/>
      <c r="G26" s="33"/>
      <c r="H26" s="33"/>
      <c r="I26" s="34"/>
      <c r="J26" s="35"/>
      <c r="K26" s="35"/>
    </row>
    <row r="27" spans="1:11" ht="15" x14ac:dyDescent="0.25">
      <c r="G27" s="33"/>
      <c r="H27" s="33"/>
      <c r="I27" s="34"/>
      <c r="J27" s="35"/>
      <c r="K27" s="35"/>
    </row>
    <row r="28" spans="1:11" ht="15" x14ac:dyDescent="0.25">
      <c r="G28" s="33"/>
      <c r="H28" s="33"/>
      <c r="I28" s="34"/>
      <c r="J28" s="35"/>
      <c r="K28" s="35"/>
    </row>
    <row r="29" spans="1:11" ht="15" x14ac:dyDescent="0.25">
      <c r="G29" s="33"/>
      <c r="H29" s="33"/>
      <c r="I29" s="34"/>
      <c r="J29" s="35"/>
      <c r="K29" s="35"/>
    </row>
    <row r="30" spans="1:11" ht="15" x14ac:dyDescent="0.25">
      <c r="G30" s="33"/>
      <c r="H30" s="33"/>
      <c r="I30" s="34"/>
      <c r="J30" s="35"/>
      <c r="K30" s="35"/>
    </row>
    <row r="31" spans="1:11" ht="15" x14ac:dyDescent="0.25">
      <c r="G31" s="33"/>
      <c r="H31" s="33"/>
      <c r="I31" s="34"/>
      <c r="J31" s="35"/>
      <c r="K31" s="35"/>
    </row>
    <row r="32" spans="1:11" ht="15" x14ac:dyDescent="0.25">
      <c r="G32" s="33"/>
      <c r="H32" s="33"/>
      <c r="I32" s="34"/>
      <c r="J32" s="35"/>
      <c r="K32" s="35"/>
    </row>
    <row r="33" spans="7:11" ht="15" x14ac:dyDescent="0.25">
      <c r="G33" s="33"/>
      <c r="H33" s="33"/>
      <c r="I33" s="34"/>
      <c r="J33" s="35"/>
      <c r="K33" s="35"/>
    </row>
    <row r="34" spans="7:11" ht="15" x14ac:dyDescent="0.25">
      <c r="G34" s="33"/>
      <c r="H34" s="33"/>
      <c r="I34" s="34"/>
      <c r="J34" s="35"/>
      <c r="K34" s="35"/>
    </row>
    <row r="35" spans="7:11" x14ac:dyDescent="0.2">
      <c r="G35" s="36"/>
      <c r="H35" s="36"/>
      <c r="I35" s="36"/>
      <c r="J35" s="36"/>
      <c r="K35" s="36"/>
    </row>
    <row r="36" spans="7:11" x14ac:dyDescent="0.2">
      <c r="G36" s="3"/>
      <c r="H36" s="3"/>
      <c r="I36" s="3"/>
      <c r="J36" s="3"/>
      <c r="K36" s="3"/>
    </row>
    <row r="37" spans="7:11" x14ac:dyDescent="0.2">
      <c r="G37" s="3"/>
      <c r="H37" s="3"/>
      <c r="I37" s="3"/>
      <c r="J37" s="3"/>
      <c r="K37" s="3"/>
    </row>
    <row r="38" spans="7:11" x14ac:dyDescent="0.2">
      <c r="G38" s="3"/>
      <c r="H38" s="3"/>
      <c r="I38" s="3"/>
      <c r="J38" s="3"/>
      <c r="K38" s="3"/>
    </row>
    <row r="39" spans="7:11" x14ac:dyDescent="0.2">
      <c r="G39" s="3"/>
      <c r="H39" s="3"/>
      <c r="I39" s="3"/>
      <c r="J39" s="3"/>
      <c r="K39" s="3"/>
    </row>
    <row r="40" spans="7:11" x14ac:dyDescent="0.2">
      <c r="G40" s="3"/>
      <c r="H40" s="3"/>
      <c r="I40" s="3"/>
      <c r="J40" s="3"/>
      <c r="K40" s="3"/>
    </row>
    <row r="41" spans="7:11" x14ac:dyDescent="0.2">
      <c r="G41" s="3"/>
      <c r="H41" s="3"/>
      <c r="I41" s="3"/>
      <c r="J41" s="3"/>
      <c r="K41" s="3"/>
    </row>
    <row r="42" spans="7:11" x14ac:dyDescent="0.2">
      <c r="G42" s="3"/>
      <c r="H42" s="3"/>
      <c r="I42" s="3"/>
      <c r="J42" s="3"/>
      <c r="K42" s="3"/>
    </row>
    <row r="43" spans="7:11" x14ac:dyDescent="0.2">
      <c r="G43" s="3"/>
      <c r="H43" s="3"/>
      <c r="I43" s="3"/>
      <c r="J43" s="3"/>
      <c r="K43" s="3"/>
    </row>
    <row r="44" spans="7:11" x14ac:dyDescent="0.2">
      <c r="G44" s="3"/>
      <c r="H44" s="3"/>
      <c r="I44" s="3"/>
      <c r="J44" s="3"/>
      <c r="K44" s="3"/>
    </row>
    <row r="45" spans="7:11" x14ac:dyDescent="0.2">
      <c r="G45" s="3"/>
      <c r="H45" s="3"/>
      <c r="I45" s="3"/>
      <c r="J45" s="3"/>
      <c r="K45" s="3"/>
    </row>
    <row r="46" spans="7:11" x14ac:dyDescent="0.2">
      <c r="G46" s="3"/>
      <c r="H46" s="3"/>
      <c r="I46" s="3"/>
      <c r="J46" s="3"/>
      <c r="K46" s="3"/>
    </row>
    <row r="47" spans="7:11" x14ac:dyDescent="0.2">
      <c r="G47" s="3"/>
      <c r="H47" s="3"/>
      <c r="I47" s="3"/>
      <c r="J47" s="3"/>
      <c r="K47" s="3"/>
    </row>
    <row r="48" spans="7:11" x14ac:dyDescent="0.2">
      <c r="G48" s="3"/>
      <c r="H48" s="3"/>
      <c r="I48" s="3"/>
      <c r="J48" s="3"/>
      <c r="K48" s="3"/>
    </row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</sheetData>
  <autoFilter ref="A9:K9" xr:uid="{687DD4CF-2D7B-40BE-AB8F-A0BE1557F63E}">
    <filterColumn colId="9" showButton="0"/>
  </autoFilter>
  <mergeCells count="8">
    <mergeCell ref="A20:D20"/>
    <mergeCell ref="A8:E8"/>
    <mergeCell ref="J9:K9"/>
    <mergeCell ref="G8:K8"/>
    <mergeCell ref="A2:J2"/>
    <mergeCell ref="A3:J3"/>
    <mergeCell ref="A4:J4"/>
    <mergeCell ref="B6:J6"/>
  </mergeCells>
  <conditionalFormatting sqref="A23:A24">
    <cfRule type="duplicateValues" dxfId="23" priority="402"/>
  </conditionalFormatting>
  <conditionalFormatting sqref="A23:A24">
    <cfRule type="duplicateValues" dxfId="22" priority="403"/>
    <cfRule type="duplicateValues" dxfId="21" priority="404"/>
  </conditionalFormatting>
  <conditionalFormatting sqref="A25:A26">
    <cfRule type="duplicateValues" dxfId="20" priority="399"/>
  </conditionalFormatting>
  <conditionalFormatting sqref="A25:A26">
    <cfRule type="duplicateValues" dxfId="19" priority="400"/>
    <cfRule type="duplicateValues" dxfId="18" priority="401"/>
  </conditionalFormatting>
  <conditionalFormatting sqref="A18">
    <cfRule type="duplicateValues" dxfId="17" priority="396"/>
  </conditionalFormatting>
  <conditionalFormatting sqref="A18">
    <cfRule type="duplicateValues" dxfId="16" priority="397"/>
    <cfRule type="duplicateValues" dxfId="15" priority="398"/>
  </conditionalFormatting>
  <conditionalFormatting sqref="A19:A22">
    <cfRule type="duplicateValues" dxfId="14" priority="418"/>
  </conditionalFormatting>
  <conditionalFormatting sqref="A19:A22">
    <cfRule type="duplicateValues" dxfId="13" priority="419"/>
    <cfRule type="duplicateValues" dxfId="12" priority="420"/>
  </conditionalFormatting>
  <conditionalFormatting sqref="A11:A13">
    <cfRule type="duplicateValues" dxfId="11" priority="421"/>
  </conditionalFormatting>
  <conditionalFormatting sqref="A11:A13">
    <cfRule type="duplicateValues" dxfId="10" priority="422"/>
    <cfRule type="duplicateValues" dxfId="9" priority="423"/>
  </conditionalFormatting>
  <conditionalFormatting sqref="A10">
    <cfRule type="duplicateValues" dxfId="8" priority="33"/>
  </conditionalFormatting>
  <conditionalFormatting sqref="A10">
    <cfRule type="duplicateValues" dxfId="7" priority="34"/>
  </conditionalFormatting>
  <conditionalFormatting sqref="A10">
    <cfRule type="duplicateValues" dxfId="6" priority="35"/>
  </conditionalFormatting>
  <conditionalFormatting sqref="A10">
    <cfRule type="duplicateValues" dxfId="5" priority="36"/>
    <cfRule type="duplicateValues" dxfId="4" priority="37"/>
  </conditionalFormatting>
  <conditionalFormatting sqref="I11:I15">
    <cfRule type="duplicateValues" dxfId="3" priority="1"/>
    <cfRule type="duplicateValues" dxfId="2" priority="2"/>
  </conditionalFormatting>
  <conditionalFormatting sqref="I11:I15">
    <cfRule type="duplicateValues" dxfId="1" priority="3"/>
  </conditionalFormatting>
  <conditionalFormatting sqref="I16:I34">
    <cfRule type="duplicateValues" dxfId="0" priority="424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2022-08-21T16:48:32Z</dcterms:modified>
</cp:coreProperties>
</file>