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09, Grupo 51\"/>
    </mc:Choice>
  </mc:AlternateContent>
  <xr:revisionPtr revIDLastSave="0" documentId="13_ncr:1_{356EFC67-A7C9-4F9D-98DB-45D1D498AD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H10" i="6"/>
  <c r="G10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J10" i="6" l="1"/>
  <c r="K10" i="6"/>
  <c r="E10" i="6" l="1"/>
  <c r="D10" i="6"/>
  <c r="B10" i="6"/>
  <c r="C10" i="6" l="1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<sst xmlns="http://schemas.openxmlformats.org/spreadsheetml/2006/main" count="21" uniqueCount="21">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</sst>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9" fillId="2" borderId="6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1" fontId="10" fillId="0" borderId="2" xfId="1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2" xfId="0" applyBorder="1"/>
  </cellXfs>
  <cellStyles count="2">
    <cellStyle name="Normal" xfId="0" builtinId="0"/>
    <cellStyle name="Normal_Hoja1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1651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LUIS CARLOS GALAN SARMIENTO (IED)</v>
          </cell>
        </row>
        <row r="61">
          <cell r="B61">
            <v>970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LUIS EDUARDO MORA OSEJO (IED)</v>
          </cell>
        </row>
        <row r="62">
          <cell r="B62">
            <v>3050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PROVINCIA DE QUEBEC (IED)</v>
          </cell>
        </row>
        <row r="63">
          <cell r="B63">
            <v>3100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LA ARABIA (IED)</v>
          </cell>
        </row>
        <row r="64">
          <cell r="B64">
            <v>1573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LOS PINOS (IED)</v>
          </cell>
        </row>
        <row r="65">
          <cell r="B65">
            <v>1886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CRISTOBAL COLON (IED)</v>
          </cell>
        </row>
        <row r="66">
          <cell r="B66">
            <v>2782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REPUBLICA DE MEXICO (IED)</v>
          </cell>
        </row>
        <row r="67">
          <cell r="B67">
            <v>366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CENTRO INTEGRAL JOSE MARIA CORDOBA (IED)</v>
          </cell>
        </row>
        <row r="68">
          <cell r="B68">
            <v>3079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SAN CARLOS (IED)</v>
          </cell>
        </row>
        <row r="69">
          <cell r="B69">
            <v>683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VILLAS DEL PROGRESO (IED)</v>
          </cell>
        </row>
        <row r="70">
          <cell r="B70">
            <v>696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USAQUEN (IED)</v>
          </cell>
        </row>
        <row r="71">
          <cell r="B71">
            <v>1082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TECNICO DOMINGO FAUSTINO SARMIENTO (IED)</v>
          </cell>
        </row>
        <row r="72">
          <cell r="B72">
            <v>1299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NUEVO CHILE (IED)</v>
          </cell>
        </row>
        <row r="73">
          <cell r="B73">
            <v>1456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CLASS (IED)</v>
          </cell>
        </row>
        <row r="74">
          <cell r="B74">
            <v>3096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ARBORIZADORA ALTA (IED)</v>
          </cell>
        </row>
        <row r="75">
          <cell r="B75">
            <v>3047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FERNANDO SOTO APARICIO (IED)</v>
          </cell>
        </row>
        <row r="76">
          <cell r="B76">
            <v>1569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EL JAPON (IED)</v>
          </cell>
        </row>
        <row r="77">
          <cell r="B77">
            <v>2933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RUFINO JOSE CUERVO (IED)</v>
          </cell>
        </row>
        <row r="78">
          <cell r="B78">
            <v>2559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MARCO ANTONIO CARREÑO SILVA (IED)</v>
          </cell>
        </row>
        <row r="79">
          <cell r="B79">
            <v>3043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VILLA RICA (IED)</v>
          </cell>
        </row>
        <row r="80">
          <cell r="B80">
            <v>1570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EL JAPON (IED)</v>
          </cell>
        </row>
        <row r="81">
          <cell r="B81">
            <v>2555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GABRIEL GARCIA MARQUEZ (IED)</v>
          </cell>
        </row>
        <row r="82">
          <cell r="B82">
            <v>1416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EL TESORO DE LA CUMBRE (IED)</v>
          </cell>
        </row>
        <row r="83">
          <cell r="B83">
            <v>1750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INSTITUTO TECNICO RODRIGO DE TRIANA (IED)</v>
          </cell>
        </row>
        <row r="84">
          <cell r="B84">
            <v>1216</v>
          </cell>
          <cell r="C84" t="str">
            <v>Asistencial</v>
          </cell>
          <cell r="E84" t="str">
            <v>440</v>
          </cell>
          <cell r="F84" t="str">
            <v>27</v>
          </cell>
          <cell r="G84" t="str">
            <v>COLEGIO AQUILEO PARRA (IED)</v>
          </cell>
        </row>
        <row r="85">
          <cell r="B85">
            <v>777</v>
          </cell>
          <cell r="C85" t="str">
            <v>Asistencial</v>
          </cell>
          <cell r="E85" t="str">
            <v>440</v>
          </cell>
          <cell r="F85" t="str">
            <v>27</v>
          </cell>
          <cell r="G85" t="str">
            <v>COLEGIO ANTONIO JOSE URIBE (IED)</v>
          </cell>
        </row>
        <row r="86">
          <cell r="B86">
            <v>1530</v>
          </cell>
          <cell r="C86" t="str">
            <v>Asistencial</v>
          </cell>
          <cell r="E86" t="str">
            <v>440</v>
          </cell>
          <cell r="F86" t="str">
            <v>27</v>
          </cell>
          <cell r="G86" t="str">
            <v>COLEGIO INSTITUTO TECNICO INDUSTRIAL PILOTO (IED)</v>
          </cell>
        </row>
        <row r="87">
          <cell r="B87">
            <v>2228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CUNDINAMARCA (IED)</v>
          </cell>
        </row>
        <row r="88">
          <cell r="B88">
            <v>240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OFICINA DE ESCALAFÓN DOCENTE</v>
          </cell>
        </row>
        <row r="89">
          <cell r="B89">
            <v>688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SALUDCOOP NORTE (IED)</v>
          </cell>
        </row>
        <row r="90">
          <cell r="B90">
            <v>741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HERNANDO DURAN DUSSAN (IED)</v>
          </cell>
        </row>
        <row r="91">
          <cell r="B91">
            <v>765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LOS PINOS (IED)</v>
          </cell>
        </row>
        <row r="92">
          <cell r="B92">
            <v>1616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MARSELLA (IED)</v>
          </cell>
        </row>
        <row r="93">
          <cell r="B93">
            <v>2816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SIERRA MORENA (IED)</v>
          </cell>
        </row>
        <row r="94">
          <cell r="B94">
            <v>2516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MERCED (IED)</v>
          </cell>
        </row>
        <row r="95">
          <cell r="B95">
            <v>2554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MARCO ANTONIO CARREÑO SILVA (IED)</v>
          </cell>
        </row>
        <row r="96">
          <cell r="B96">
            <v>809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VEINTE DE JULIO (IED)</v>
          </cell>
        </row>
        <row r="97">
          <cell r="B97">
            <v>2156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INSTITUTO TECNICO LAUREANO GOMEZ (IED)</v>
          </cell>
        </row>
        <row r="98">
          <cell r="B98">
            <v>1108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REPUBLICA DEL ECUADOR (IED)</v>
          </cell>
        </row>
        <row r="99">
          <cell r="B99">
            <v>2259</v>
          </cell>
          <cell r="C99" t="str">
            <v>Asistencial</v>
          </cell>
          <cell r="E99" t="str">
            <v>440</v>
          </cell>
          <cell r="F99" t="str">
            <v>24</v>
          </cell>
          <cell r="G99" t="str">
            <v>COLEGIO VISTA BELLA (IED)</v>
          </cell>
        </row>
        <row r="100">
          <cell r="B100">
            <v>1638</v>
          </cell>
          <cell r="C100" t="str">
            <v>Asistencial</v>
          </cell>
          <cell r="E100" t="str">
            <v>440</v>
          </cell>
          <cell r="F100" t="str">
            <v>24</v>
          </cell>
          <cell r="G100" t="str">
            <v>COLEGIO ESTRELLA DEL SUR (IED)</v>
          </cell>
        </row>
        <row r="101">
          <cell r="B101">
            <v>2604</v>
          </cell>
          <cell r="C101" t="str">
            <v>Asistencial</v>
          </cell>
          <cell r="E101" t="str">
            <v>425</v>
          </cell>
          <cell r="F101" t="str">
            <v>24</v>
          </cell>
          <cell r="G101" t="str">
            <v>DIRECCIÓN LOCAL DE EDUCACIÓN 18 - RAFAEL URIBE URIBE</v>
          </cell>
        </row>
        <row r="102">
          <cell r="B102">
            <v>670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MISAEL PASTRANA BORRERO (IED)</v>
          </cell>
        </row>
        <row r="103">
          <cell r="B103">
            <v>2804</v>
          </cell>
          <cell r="C103" t="str">
            <v>Asistencial</v>
          </cell>
          <cell r="E103" t="str">
            <v>407</v>
          </cell>
          <cell r="F103" t="str">
            <v>20</v>
          </cell>
          <cell r="G103" t="str">
            <v>COLEGIO PABLO DE TARSO (IED)</v>
          </cell>
        </row>
        <row r="104">
          <cell r="B104">
            <v>996</v>
          </cell>
          <cell r="C104" t="str">
            <v>Asistencial</v>
          </cell>
          <cell r="E104" t="str">
            <v>407</v>
          </cell>
          <cell r="F104" t="str">
            <v>20</v>
          </cell>
          <cell r="G104" t="str">
            <v>COLEGIO GENERAL SANTANDER (IED)</v>
          </cell>
        </row>
        <row r="105">
          <cell r="B105">
            <v>2029</v>
          </cell>
          <cell r="C105" t="str">
            <v>Asistencial</v>
          </cell>
          <cell r="E105" t="str">
            <v>407</v>
          </cell>
          <cell r="F105" t="str">
            <v>20</v>
          </cell>
          <cell r="G105" t="str">
            <v>COLEGIO FLORIDABLANCA (IED)</v>
          </cell>
        </row>
        <row r="106">
          <cell r="B106">
            <v>2511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DE CULTURA POPULAR (IED)</v>
          </cell>
        </row>
        <row r="107">
          <cell r="B107">
            <v>997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LOS COMUNEROS - OSWALDO GUAYAZAMIN (IED)</v>
          </cell>
        </row>
        <row r="108">
          <cell r="B108">
            <v>2506</v>
          </cell>
          <cell r="C108" t="str">
            <v>Asistencial</v>
          </cell>
          <cell r="E108" t="str">
            <v>440</v>
          </cell>
          <cell r="F108" t="str">
            <v>19</v>
          </cell>
          <cell r="G108" t="str">
            <v>DIRECCIÓN LOCAL DE EDUCACIÓN 16 - PUENTE ARANDA</v>
          </cell>
        </row>
        <row r="109">
          <cell r="B109">
            <v>261</v>
          </cell>
          <cell r="C109" t="str">
            <v>Asistencial</v>
          </cell>
          <cell r="E109" t="str">
            <v>440</v>
          </cell>
          <cell r="F109" t="str">
            <v>19</v>
          </cell>
          <cell r="G109" t="str">
            <v>OFICINA DE NÓMINA</v>
          </cell>
        </row>
        <row r="110">
          <cell r="B110">
            <v>2128</v>
          </cell>
          <cell r="C110" t="str">
            <v>Asistencial</v>
          </cell>
          <cell r="E110" t="str">
            <v>440</v>
          </cell>
          <cell r="F110" t="str">
            <v>19</v>
          </cell>
          <cell r="G110" t="str">
            <v>COLEGIO INTEGRADO DE FONTIBON IBEP (IED)</v>
          </cell>
        </row>
        <row r="111">
          <cell r="B111">
            <v>210</v>
          </cell>
          <cell r="C111" t="str">
            <v>Asistencial</v>
          </cell>
          <cell r="E111" t="str">
            <v>407</v>
          </cell>
          <cell r="F111" t="str">
            <v>18</v>
          </cell>
          <cell r="G111" t="str">
            <v>OFICINA DE PERSONAL</v>
          </cell>
        </row>
        <row r="112">
          <cell r="B112">
            <v>60</v>
          </cell>
          <cell r="C112" t="str">
            <v>Asistencial</v>
          </cell>
          <cell r="E112" t="str">
            <v>407</v>
          </cell>
          <cell r="F112" t="str">
            <v>18</v>
          </cell>
          <cell r="G112" t="str">
            <v>OFICINA CONTROL INTERNO</v>
          </cell>
        </row>
        <row r="113">
          <cell r="B113">
            <v>10</v>
          </cell>
          <cell r="C113" t="str">
            <v>Asistencial</v>
          </cell>
          <cell r="E113" t="str">
            <v>440</v>
          </cell>
          <cell r="F113" t="str">
            <v>17</v>
          </cell>
          <cell r="G113" t="str">
            <v>DESPACHO</v>
          </cell>
        </row>
        <row r="114">
          <cell r="B114">
            <v>127</v>
          </cell>
          <cell r="C114" t="str">
            <v>Asistencial</v>
          </cell>
          <cell r="E114" t="str">
            <v>440</v>
          </cell>
          <cell r="F114" t="str">
            <v>17</v>
          </cell>
          <cell r="G114" t="str">
            <v>SUBSECRETARÍA DE GESTIÓN INSTITUCIONAL</v>
          </cell>
        </row>
        <row r="115">
          <cell r="B115">
            <v>499</v>
          </cell>
          <cell r="C115" t="str">
            <v>Asistencial</v>
          </cell>
          <cell r="E115" t="str">
            <v>440</v>
          </cell>
          <cell r="F115" t="str">
            <v>17</v>
          </cell>
          <cell r="G115" t="str">
            <v>DIRECCIÓN DE CIENCIAS, TECNOLOGÍA Y MEDIOS EDUCATIVOS</v>
          </cell>
        </row>
        <row r="116">
          <cell r="B116">
            <v>126</v>
          </cell>
          <cell r="C116" t="str">
            <v>Asistencial</v>
          </cell>
          <cell r="E116" t="str">
            <v>440</v>
          </cell>
          <cell r="F116" t="str">
            <v>17</v>
          </cell>
          <cell r="G116" t="str">
            <v>SUBSECRETARÍA DE GESTIÓN INSTITUCIONAL</v>
          </cell>
        </row>
        <row r="117">
          <cell r="B117">
            <v>726</v>
          </cell>
          <cell r="C117" t="str">
            <v>Asistencial</v>
          </cell>
          <cell r="E117" t="str">
            <v>440</v>
          </cell>
          <cell r="F117" t="str">
            <v>17</v>
          </cell>
          <cell r="G117" t="str">
            <v>DIRECCIÓN LOCAL DE EDUCACIÓN 02- CHAPINERO</v>
          </cell>
        </row>
        <row r="118">
          <cell r="B118">
            <v>497</v>
          </cell>
          <cell r="C118" t="str">
            <v>Asistencial</v>
          </cell>
          <cell r="E118" t="str">
            <v>440</v>
          </cell>
          <cell r="F118" t="str">
            <v>14</v>
          </cell>
          <cell r="G118" t="str">
            <v>DIRECCIÓN DE CIENCIAS, TECNOLOGÍA Y MEDIOS EDUCATIVOS</v>
          </cell>
        </row>
        <row r="119">
          <cell r="B119">
            <v>2124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01 - USAQUEN</v>
          </cell>
        </row>
        <row r="120">
          <cell r="B120">
            <v>2125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OFICINA DE PERSONAL</v>
          </cell>
        </row>
        <row r="121">
          <cell r="B121">
            <v>1517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03 - 17 - SANTA FE Y LA CANDELARIA</v>
          </cell>
        </row>
        <row r="122">
          <cell r="B122">
            <v>362</v>
          </cell>
          <cell r="C122" t="str">
            <v>Asistencial</v>
          </cell>
          <cell r="E122" t="str">
            <v>407</v>
          </cell>
          <cell r="F122" t="str">
            <v>13</v>
          </cell>
          <cell r="G122" t="str">
            <v>OFICINA DE SERVICIO AL CIUDADANO</v>
          </cell>
        </row>
        <row r="123">
          <cell r="B123">
            <v>58</v>
          </cell>
          <cell r="C123" t="str">
            <v>Asistencial</v>
          </cell>
          <cell r="E123" t="str">
            <v>407</v>
          </cell>
          <cell r="F123" t="str">
            <v>09</v>
          </cell>
          <cell r="G123" t="str">
            <v>OFICINA CONTROL INTERNO</v>
          </cell>
        </row>
        <row r="124">
          <cell r="B124">
            <v>446</v>
          </cell>
          <cell r="C124" t="str">
            <v>Asistencial</v>
          </cell>
          <cell r="E124" t="str">
            <v>440</v>
          </cell>
          <cell r="F124" t="str">
            <v>09</v>
          </cell>
          <cell r="G124" t="str">
            <v>OFICINA DE TESORERÍA Y CONTABILIDAD</v>
          </cell>
        </row>
        <row r="125">
          <cell r="B125">
            <v>2776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DESPACHO</v>
          </cell>
        </row>
        <row r="126">
          <cell r="B126">
            <v>612</v>
          </cell>
          <cell r="C126" t="str">
            <v>Asistencial</v>
          </cell>
          <cell r="E126" t="str">
            <v>407</v>
          </cell>
          <cell r="F126" t="str">
            <v>05</v>
          </cell>
          <cell r="G126" t="str">
            <v>DIRECCIÓN DE RELACIONES CON EL SECTOR EDUCATIVO PRIVADO</v>
          </cell>
        </row>
        <row r="127">
          <cell r="B127">
            <v>355</v>
          </cell>
          <cell r="C127" t="str">
            <v>Asistencial</v>
          </cell>
          <cell r="E127" t="str">
            <v>407</v>
          </cell>
          <cell r="F127" t="str">
            <v>05</v>
          </cell>
          <cell r="G127" t="str">
            <v>OFICINA DE SERVICIO AL CIUDADANO</v>
          </cell>
        </row>
        <row r="128">
          <cell r="B128">
            <v>307</v>
          </cell>
          <cell r="C128" t="str">
            <v>Asistencial</v>
          </cell>
          <cell r="E128" t="str">
            <v>407</v>
          </cell>
          <cell r="F128" t="str">
            <v>05</v>
          </cell>
          <cell r="G128" t="str">
            <v>DIRECCIÓN DE SERVICIOS ADMINISTRATIVOS</v>
          </cell>
        </row>
        <row r="129">
          <cell r="B129">
            <v>161</v>
          </cell>
          <cell r="C129" t="str">
            <v>Asistencial</v>
          </cell>
          <cell r="E129" t="str">
            <v>407</v>
          </cell>
          <cell r="F129" t="str">
            <v>05</v>
          </cell>
          <cell r="G129" t="str">
            <v>DIRECCIÓN DE TALENTO HUMANO</v>
          </cell>
        </row>
        <row r="130">
          <cell r="B130">
            <v>965</v>
          </cell>
          <cell r="C130" t="str">
            <v>Asistencial</v>
          </cell>
          <cell r="E130" t="str">
            <v>407</v>
          </cell>
          <cell r="F130" t="str">
            <v>05</v>
          </cell>
          <cell r="G130" t="str">
            <v>DIRECCIÓN LOCAL DE EDUCACIÓN 05 - USME</v>
          </cell>
        </row>
        <row r="131">
          <cell r="B131">
            <v>1209</v>
          </cell>
          <cell r="C131" t="str">
            <v>Asistencial</v>
          </cell>
          <cell r="E131" t="str">
            <v>407</v>
          </cell>
          <cell r="F131" t="str">
            <v>05</v>
          </cell>
          <cell r="G131" t="str">
            <v>DIRECCIÓN LOCAL DE EDUCACIÓN 14 - LOS MARTIRES</v>
          </cell>
        </row>
        <row r="132">
          <cell r="B132">
            <v>256</v>
          </cell>
          <cell r="C132" t="str">
            <v>Asistencial</v>
          </cell>
          <cell r="E132" t="str">
            <v>407</v>
          </cell>
          <cell r="F132" t="str">
            <v>05</v>
          </cell>
          <cell r="G132" t="str">
            <v>OFICINA DE NÓMINA</v>
          </cell>
        </row>
        <row r="133">
          <cell r="B133">
            <v>1905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OFICINA CONTROL DISCIPLINARIO</v>
          </cell>
        </row>
        <row r="134">
          <cell r="B134">
            <v>1251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08 - KENNEDY</v>
          </cell>
        </row>
        <row r="135">
          <cell r="B135">
            <v>244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OFICINA DE NÓMINA</v>
          </cell>
        </row>
        <row r="139">
          <cell r="B139">
            <v>1947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ROBERT F. KENNEDY (IED)</v>
          </cell>
        </row>
        <row r="140">
          <cell r="B140">
            <v>1197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NUEVO CHILE (IED)</v>
          </cell>
        </row>
        <row r="141">
          <cell r="B141">
            <v>2049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NESTOR FORERO ALCALA (IED)</v>
          </cell>
        </row>
        <row r="142">
          <cell r="B142">
            <v>1946</v>
          </cell>
          <cell r="C142" t="str">
            <v>Asistencial</v>
          </cell>
          <cell r="E142" t="str">
            <v>440</v>
          </cell>
          <cell r="F142" t="str">
            <v>27</v>
          </cell>
          <cell r="G142" t="str">
            <v>COLEGIO ROBERT F. KENNEDY (IED)</v>
          </cell>
        </row>
        <row r="143">
          <cell r="B143">
            <v>2494</v>
          </cell>
          <cell r="C143" t="str">
            <v>Asistencial</v>
          </cell>
          <cell r="E143" t="str">
            <v>440</v>
          </cell>
          <cell r="F143" t="str">
            <v>27</v>
          </cell>
          <cell r="G143" t="str">
            <v>COLEGIO TECNICO JAIME PARDO LEAL (IED)</v>
          </cell>
        </row>
        <row r="144">
          <cell r="B144">
            <v>1968</v>
          </cell>
          <cell r="C144" t="str">
            <v>Asistencial</v>
          </cell>
          <cell r="E144" t="str">
            <v>440</v>
          </cell>
          <cell r="F144" t="str">
            <v>27</v>
          </cell>
          <cell r="G144" t="str">
            <v>COLEGIO REPUBLICA DE COLOMBIA (IED)</v>
          </cell>
        </row>
        <row r="145">
          <cell r="B145">
            <v>1409</v>
          </cell>
          <cell r="C145" t="str">
            <v>Asistencial</v>
          </cell>
          <cell r="E145" t="str">
            <v>440</v>
          </cell>
          <cell r="F145" t="str">
            <v>27</v>
          </cell>
          <cell r="G145" t="str">
            <v>COLEGIO MAGDALENA ORTEGA DE NARIÑO (IED)</v>
          </cell>
        </row>
        <row r="146">
          <cell r="B146">
            <v>674</v>
          </cell>
          <cell r="C146" t="str">
            <v>Asistencial</v>
          </cell>
          <cell r="E146" t="str">
            <v>440</v>
          </cell>
          <cell r="F146" t="str">
            <v>27</v>
          </cell>
          <cell r="G146" t="str">
            <v>COLEGIO TOBERIN (IED)</v>
          </cell>
        </row>
        <row r="148">
          <cell r="B148">
            <v>833</v>
          </cell>
          <cell r="C148" t="str">
            <v>Asistencial</v>
          </cell>
          <cell r="E148" t="str">
            <v>407</v>
          </cell>
          <cell r="F148" t="str">
            <v>20</v>
          </cell>
          <cell r="G148" t="str">
            <v>COLEGIO MONTEBELLO (IED)</v>
          </cell>
        </row>
        <row r="149">
          <cell r="B149">
            <v>671</v>
          </cell>
          <cell r="C149" t="str">
            <v>Asistencial</v>
          </cell>
          <cell r="E149" t="str">
            <v>407</v>
          </cell>
          <cell r="F149" t="str">
            <v>20</v>
          </cell>
          <cell r="G149" t="str">
            <v>COLEGIO TOBERIN (IED)</v>
          </cell>
        </row>
        <row r="150">
          <cell r="B150">
            <v>1909</v>
          </cell>
          <cell r="C150" t="str">
            <v>Asistencial</v>
          </cell>
          <cell r="E150" t="str">
            <v>440</v>
          </cell>
          <cell r="F150" t="str">
            <v>17</v>
          </cell>
          <cell r="G150" t="str">
            <v>DIRECCIÓN LOCAL DE EDUCACIÓN 10 - ENGATIVA</v>
          </cell>
        </row>
        <row r="151">
          <cell r="B151">
            <v>358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SERVICIO AL CIUDADANO</v>
          </cell>
        </row>
        <row r="152">
          <cell r="B152">
            <v>144</v>
          </cell>
          <cell r="C152" t="str">
            <v>Profesional</v>
          </cell>
          <cell r="E152" t="str">
            <v>222</v>
          </cell>
          <cell r="F152" t="str">
            <v>27</v>
          </cell>
          <cell r="G152" t="str">
            <v>DIRECCIÓN DE TALENTO HUMANO</v>
          </cell>
        </row>
        <row r="153">
          <cell r="B153">
            <v>188</v>
          </cell>
          <cell r="C153" t="str">
            <v>Profesional</v>
          </cell>
          <cell r="E153" t="str">
            <v>219</v>
          </cell>
          <cell r="F153" t="str">
            <v>18</v>
          </cell>
          <cell r="G153" t="str">
            <v>OFICINA DE PERSONAL</v>
          </cell>
        </row>
        <row r="154">
          <cell r="B154">
            <v>634</v>
          </cell>
          <cell r="C154" t="str">
            <v>Profesional</v>
          </cell>
          <cell r="E154" t="str">
            <v>219</v>
          </cell>
          <cell r="F154" t="str">
            <v>18</v>
          </cell>
          <cell r="G154" t="str">
            <v>DIRECCIÓN LOCAL DE EDUCACIÓN 01 - USAQUEN</v>
          </cell>
        </row>
        <row r="155">
          <cell r="B155">
            <v>267</v>
          </cell>
          <cell r="C155" t="str">
            <v>Profesional</v>
          </cell>
          <cell r="E155" t="str">
            <v>219</v>
          </cell>
          <cell r="F155" t="str">
            <v>12</v>
          </cell>
          <cell r="G155" t="str">
            <v>OFICINA DE APOYO PRECONTRACTUAL</v>
          </cell>
        </row>
        <row r="156">
          <cell r="B156">
            <v>408</v>
          </cell>
          <cell r="C156" t="str">
            <v>Profesional</v>
          </cell>
          <cell r="E156" t="str">
            <v>219</v>
          </cell>
          <cell r="F156" t="str">
            <v>12</v>
          </cell>
          <cell r="G156" t="str">
            <v>OFICINA DE TESORERÍA Y CONTABILIDAD</v>
          </cell>
        </row>
        <row r="157">
          <cell r="B157">
            <v>574</v>
          </cell>
          <cell r="C157" t="str">
            <v>Técnico</v>
          </cell>
          <cell r="E157" t="str">
            <v>314</v>
          </cell>
          <cell r="F157" t="str">
            <v>17</v>
          </cell>
          <cell r="G157" t="str">
            <v>DIRECCIÓN DE CONSTRUCCIÓN Y CONSERVACIÓN DE ESTABLECIMIENTOS EDUCATIVOS</v>
          </cell>
        </row>
        <row r="158">
          <cell r="B158">
            <v>2240</v>
          </cell>
          <cell r="C158" t="str">
            <v>Asistencial</v>
          </cell>
          <cell r="E158" t="str">
            <v>425</v>
          </cell>
          <cell r="F158" t="str">
            <v>27</v>
          </cell>
          <cell r="G158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9">
          <cell r="F9">
            <v>80912239</v>
          </cell>
          <cell r="AF9">
            <v>75</v>
          </cell>
          <cell r="AJ9">
            <v>1</v>
          </cell>
        </row>
        <row r="10">
          <cell r="F10">
            <v>19422725</v>
          </cell>
          <cell r="AF10">
            <v>60</v>
          </cell>
          <cell r="AJ10">
            <v>2</v>
          </cell>
        </row>
        <row r="11">
          <cell r="F11">
            <v>19373316</v>
          </cell>
          <cell r="AF11">
            <v>60</v>
          </cell>
          <cell r="AJ11">
            <v>3</v>
          </cell>
        </row>
        <row r="12">
          <cell r="F12">
            <v>19454879</v>
          </cell>
          <cell r="AF12">
            <v>60</v>
          </cell>
          <cell r="AJ12">
            <v>4</v>
          </cell>
        </row>
        <row r="13">
          <cell r="F13">
            <v>79621200</v>
          </cell>
          <cell r="AF13">
            <v>55</v>
          </cell>
          <cell r="AJ13">
            <v>5</v>
          </cell>
        </row>
        <row r="14">
          <cell r="F14">
            <v>79524883</v>
          </cell>
          <cell r="AF14">
            <v>55</v>
          </cell>
          <cell r="AJ14">
            <v>6</v>
          </cell>
        </row>
        <row r="15">
          <cell r="F15">
            <v>19314237</v>
          </cell>
          <cell r="AF15">
            <v>40</v>
          </cell>
          <cell r="AJ15">
            <v>7</v>
          </cell>
        </row>
        <row r="16">
          <cell r="F16">
            <v>79690367</v>
          </cell>
          <cell r="AF16">
            <v>50</v>
          </cell>
          <cell r="AJ16">
            <v>8</v>
          </cell>
        </row>
        <row r="17">
          <cell r="F17">
            <v>80374602</v>
          </cell>
          <cell r="AF17">
            <v>95</v>
          </cell>
          <cell r="AJ17">
            <v>9</v>
          </cell>
        </row>
        <row r="18">
          <cell r="F18">
            <v>51882236</v>
          </cell>
          <cell r="AF18">
            <v>95</v>
          </cell>
          <cell r="AJ18">
            <v>10</v>
          </cell>
        </row>
        <row r="19">
          <cell r="F19">
            <v>51968749</v>
          </cell>
          <cell r="AF19">
            <v>90</v>
          </cell>
          <cell r="AJ19">
            <v>11</v>
          </cell>
        </row>
        <row r="20">
          <cell r="F20">
            <v>79484417</v>
          </cell>
          <cell r="AF20">
            <v>90</v>
          </cell>
          <cell r="AJ20">
            <v>12</v>
          </cell>
        </row>
        <row r="21">
          <cell r="F21">
            <v>52034366</v>
          </cell>
          <cell r="AF21">
            <v>90</v>
          </cell>
          <cell r="AJ21">
            <v>13</v>
          </cell>
        </row>
        <row r="22">
          <cell r="F22">
            <v>52855542</v>
          </cell>
          <cell r="AF22">
            <v>90</v>
          </cell>
          <cell r="AJ22">
            <v>14</v>
          </cell>
        </row>
        <row r="23">
          <cell r="F23">
            <v>39709493</v>
          </cell>
          <cell r="AF23">
            <v>85</v>
          </cell>
          <cell r="AJ23">
            <v>15</v>
          </cell>
        </row>
        <row r="24">
          <cell r="F24">
            <v>52068524</v>
          </cell>
          <cell r="AF24">
            <v>85</v>
          </cell>
          <cell r="AJ24">
            <v>16</v>
          </cell>
        </row>
        <row r="25">
          <cell r="F25">
            <v>80395343</v>
          </cell>
          <cell r="AF25">
            <v>85</v>
          </cell>
          <cell r="AJ25">
            <v>17</v>
          </cell>
        </row>
        <row r="26">
          <cell r="F26">
            <v>19432129</v>
          </cell>
          <cell r="AF26">
            <v>85</v>
          </cell>
          <cell r="AJ26">
            <v>18</v>
          </cell>
        </row>
        <row r="27">
          <cell r="F27">
            <v>51825537</v>
          </cell>
          <cell r="AF27">
            <v>85</v>
          </cell>
          <cell r="AJ27">
            <v>19</v>
          </cell>
        </row>
        <row r="28">
          <cell r="F28">
            <v>35374340</v>
          </cell>
          <cell r="AF28">
            <v>85</v>
          </cell>
          <cell r="AJ28">
            <v>20</v>
          </cell>
        </row>
        <row r="29">
          <cell r="F29">
            <v>79496330</v>
          </cell>
          <cell r="AF29">
            <v>85</v>
          </cell>
          <cell r="AJ29">
            <v>21</v>
          </cell>
        </row>
        <row r="30">
          <cell r="F30">
            <v>79370462</v>
          </cell>
          <cell r="AF30">
            <v>80</v>
          </cell>
          <cell r="AJ30">
            <v>22</v>
          </cell>
        </row>
        <row r="31">
          <cell r="F31">
            <v>52972148</v>
          </cell>
          <cell r="AF31">
            <v>80</v>
          </cell>
          <cell r="AJ31">
            <v>23</v>
          </cell>
        </row>
        <row r="32">
          <cell r="F32">
            <v>1022942026</v>
          </cell>
          <cell r="AF32">
            <v>80</v>
          </cell>
          <cell r="AJ32">
            <v>24</v>
          </cell>
        </row>
        <row r="33">
          <cell r="F33">
            <v>52850523</v>
          </cell>
          <cell r="AF33">
            <v>75</v>
          </cell>
          <cell r="AJ33">
            <v>25</v>
          </cell>
        </row>
        <row r="34">
          <cell r="F34">
            <v>51954079</v>
          </cell>
          <cell r="AF34">
            <v>75</v>
          </cell>
          <cell r="AJ34">
            <v>26</v>
          </cell>
        </row>
        <row r="35">
          <cell r="F35">
            <v>52532205</v>
          </cell>
          <cell r="AF35">
            <v>75</v>
          </cell>
          <cell r="AJ35">
            <v>27</v>
          </cell>
        </row>
        <row r="36">
          <cell r="F36">
            <v>1102831769</v>
          </cell>
          <cell r="AF36">
            <v>70</v>
          </cell>
          <cell r="AJ36">
            <v>28</v>
          </cell>
        </row>
        <row r="37">
          <cell r="F37">
            <v>4207840</v>
          </cell>
          <cell r="AF37">
            <v>70</v>
          </cell>
          <cell r="AJ37">
            <v>29</v>
          </cell>
        </row>
        <row r="38">
          <cell r="F38">
            <v>8512278</v>
          </cell>
          <cell r="AF38">
            <v>70</v>
          </cell>
          <cell r="AJ38">
            <v>30</v>
          </cell>
        </row>
        <row r="39">
          <cell r="F39">
            <v>23996102</v>
          </cell>
          <cell r="AF39">
            <v>70</v>
          </cell>
          <cell r="AJ39">
            <v>31</v>
          </cell>
        </row>
        <row r="40">
          <cell r="F40">
            <v>1032398630</v>
          </cell>
          <cell r="AF40">
            <v>70</v>
          </cell>
          <cell r="AJ40">
            <v>32</v>
          </cell>
        </row>
        <row r="41">
          <cell r="F41">
            <v>51754305</v>
          </cell>
          <cell r="AF41">
            <v>65</v>
          </cell>
          <cell r="AJ41">
            <v>33</v>
          </cell>
        </row>
        <row r="42">
          <cell r="F42">
            <v>52115168</v>
          </cell>
          <cell r="AF42">
            <v>65</v>
          </cell>
          <cell r="AJ42">
            <v>34</v>
          </cell>
        </row>
        <row r="43">
          <cell r="F43">
            <v>1026283154</v>
          </cell>
          <cell r="AF43">
            <v>65</v>
          </cell>
          <cell r="AJ43">
            <v>35</v>
          </cell>
        </row>
        <row r="44">
          <cell r="F44">
            <v>1024545962</v>
          </cell>
          <cell r="AF44">
            <v>65</v>
          </cell>
          <cell r="AJ44">
            <v>36</v>
          </cell>
        </row>
        <row r="45">
          <cell r="F45">
            <v>79943630</v>
          </cell>
          <cell r="AF45">
            <v>65</v>
          </cell>
          <cell r="AJ45">
            <v>37</v>
          </cell>
        </row>
        <row r="46">
          <cell r="F46">
            <v>1033679152</v>
          </cell>
          <cell r="AF46">
            <v>65</v>
          </cell>
          <cell r="AJ46">
            <v>38</v>
          </cell>
        </row>
        <row r="47">
          <cell r="F47">
            <v>1015429116</v>
          </cell>
          <cell r="AF47">
            <v>65</v>
          </cell>
          <cell r="AJ47">
            <v>39</v>
          </cell>
        </row>
        <row r="48">
          <cell r="F48">
            <v>51965832</v>
          </cell>
          <cell r="AF48">
            <v>65</v>
          </cell>
          <cell r="AJ48">
            <v>40</v>
          </cell>
        </row>
        <row r="49">
          <cell r="F49">
            <v>79692791</v>
          </cell>
          <cell r="AF49">
            <v>65</v>
          </cell>
          <cell r="AJ49">
            <v>41</v>
          </cell>
        </row>
        <row r="50">
          <cell r="F50">
            <v>39728871</v>
          </cell>
          <cell r="AF50">
            <v>60</v>
          </cell>
          <cell r="AJ50">
            <v>42</v>
          </cell>
        </row>
        <row r="51">
          <cell r="F51">
            <v>79287541</v>
          </cell>
          <cell r="AF51">
            <v>60</v>
          </cell>
          <cell r="AJ51">
            <v>43</v>
          </cell>
        </row>
        <row r="52">
          <cell r="F52">
            <v>11797322</v>
          </cell>
          <cell r="AF52">
            <v>60</v>
          </cell>
          <cell r="AJ52">
            <v>44</v>
          </cell>
        </row>
        <row r="53">
          <cell r="F53">
            <v>23620564</v>
          </cell>
          <cell r="AF53">
            <v>60</v>
          </cell>
          <cell r="AJ53">
            <v>45</v>
          </cell>
        </row>
        <row r="54">
          <cell r="F54">
            <v>52094757</v>
          </cell>
          <cell r="AF54">
            <v>60</v>
          </cell>
          <cell r="AJ54">
            <v>46</v>
          </cell>
        </row>
        <row r="55">
          <cell r="F55">
            <v>52316788</v>
          </cell>
          <cell r="AF55">
            <v>60</v>
          </cell>
          <cell r="AJ55">
            <v>47</v>
          </cell>
        </row>
        <row r="56">
          <cell r="F56">
            <v>52378684</v>
          </cell>
          <cell r="AF56">
            <v>60</v>
          </cell>
          <cell r="AJ56">
            <v>48</v>
          </cell>
        </row>
        <row r="57">
          <cell r="F57">
            <v>51895603</v>
          </cell>
          <cell r="AF57">
            <v>60</v>
          </cell>
          <cell r="AJ57">
            <v>49</v>
          </cell>
        </row>
        <row r="58">
          <cell r="F58">
            <v>80472560</v>
          </cell>
          <cell r="AF58">
            <v>60</v>
          </cell>
          <cell r="AJ58">
            <v>50</v>
          </cell>
        </row>
        <row r="59">
          <cell r="F59">
            <v>53140102</v>
          </cell>
          <cell r="AF59">
            <v>60</v>
          </cell>
          <cell r="AJ59">
            <v>51</v>
          </cell>
        </row>
        <row r="60">
          <cell r="F60">
            <v>78032807</v>
          </cell>
          <cell r="AF60">
            <v>60</v>
          </cell>
          <cell r="AJ60">
            <v>52</v>
          </cell>
        </row>
        <row r="61">
          <cell r="F61">
            <v>1053335575</v>
          </cell>
          <cell r="AF61">
            <v>60</v>
          </cell>
          <cell r="AJ61">
            <v>53</v>
          </cell>
        </row>
        <row r="62">
          <cell r="F62">
            <v>63398598</v>
          </cell>
          <cell r="AF62">
            <v>60</v>
          </cell>
          <cell r="AJ62">
            <v>54</v>
          </cell>
        </row>
        <row r="63">
          <cell r="F63">
            <v>52559446</v>
          </cell>
          <cell r="AF63">
            <v>60</v>
          </cell>
          <cell r="AJ63">
            <v>55</v>
          </cell>
        </row>
        <row r="64">
          <cell r="F64">
            <v>79615328</v>
          </cell>
          <cell r="AF64">
            <v>60</v>
          </cell>
          <cell r="AJ64">
            <v>56</v>
          </cell>
        </row>
        <row r="65">
          <cell r="F65">
            <v>52184022</v>
          </cell>
          <cell r="AF65">
            <v>60</v>
          </cell>
          <cell r="AJ65">
            <v>57</v>
          </cell>
        </row>
        <row r="66">
          <cell r="F66">
            <v>20552566</v>
          </cell>
          <cell r="AF66">
            <v>55</v>
          </cell>
          <cell r="AJ66">
            <v>58</v>
          </cell>
        </row>
        <row r="67">
          <cell r="F67">
            <v>52849358</v>
          </cell>
          <cell r="AF67">
            <v>55</v>
          </cell>
          <cell r="AJ67">
            <v>59</v>
          </cell>
        </row>
        <row r="68">
          <cell r="F68">
            <v>1023864240</v>
          </cell>
          <cell r="AF68">
            <v>55</v>
          </cell>
          <cell r="AJ68">
            <v>60</v>
          </cell>
        </row>
        <row r="69">
          <cell r="F69">
            <v>80808229</v>
          </cell>
          <cell r="AF69">
            <v>55</v>
          </cell>
          <cell r="AJ69">
            <v>61</v>
          </cell>
        </row>
        <row r="70">
          <cell r="F70">
            <v>65557792</v>
          </cell>
          <cell r="AF70">
            <v>55</v>
          </cell>
          <cell r="AJ70">
            <v>62</v>
          </cell>
        </row>
        <row r="71">
          <cell r="F71">
            <v>53114090</v>
          </cell>
          <cell r="AF71">
            <v>55</v>
          </cell>
          <cell r="AJ71">
            <v>63</v>
          </cell>
        </row>
        <row r="72">
          <cell r="F72">
            <v>1024500706</v>
          </cell>
          <cell r="AF72">
            <v>55</v>
          </cell>
          <cell r="AJ72">
            <v>64</v>
          </cell>
        </row>
        <row r="73">
          <cell r="F73">
            <v>1106363322</v>
          </cell>
          <cell r="AF73">
            <v>50</v>
          </cell>
          <cell r="AJ73">
            <v>65</v>
          </cell>
        </row>
        <row r="74">
          <cell r="F74">
            <v>80053429</v>
          </cell>
          <cell r="AF74">
            <v>50</v>
          </cell>
          <cell r="AJ74">
            <v>66</v>
          </cell>
        </row>
        <row r="75">
          <cell r="F75">
            <v>1013630443</v>
          </cell>
          <cell r="AF75">
            <v>50</v>
          </cell>
          <cell r="AJ75">
            <v>67</v>
          </cell>
        </row>
        <row r="76">
          <cell r="F76">
            <v>1010220308</v>
          </cell>
          <cell r="AF76">
            <v>50</v>
          </cell>
          <cell r="AJ76">
            <v>68</v>
          </cell>
        </row>
        <row r="77">
          <cell r="F77">
            <v>1018464169</v>
          </cell>
          <cell r="AF77">
            <v>45</v>
          </cell>
          <cell r="AJ77">
            <v>69</v>
          </cell>
        </row>
        <row r="78">
          <cell r="F78">
            <v>1032410787</v>
          </cell>
          <cell r="AF78">
            <v>45</v>
          </cell>
          <cell r="AJ78">
            <v>70</v>
          </cell>
        </row>
        <row r="79">
          <cell r="F79">
            <v>39646205</v>
          </cell>
          <cell r="AF79">
            <v>45</v>
          </cell>
          <cell r="AJ79">
            <v>71</v>
          </cell>
        </row>
        <row r="80">
          <cell r="F80">
            <v>1016070510</v>
          </cell>
          <cell r="AF80">
            <v>40</v>
          </cell>
          <cell r="AJ80">
            <v>72</v>
          </cell>
        </row>
        <row r="81">
          <cell r="F81">
            <v>1013622890</v>
          </cell>
          <cell r="AF81">
            <v>40</v>
          </cell>
          <cell r="AJ81">
            <v>73</v>
          </cell>
        </row>
        <row r="82">
          <cell r="F82">
            <v>51924996</v>
          </cell>
          <cell r="AF82">
            <v>35</v>
          </cell>
          <cell r="AJ82">
            <v>74</v>
          </cell>
        </row>
        <row r="83">
          <cell r="F83">
            <v>1022355906</v>
          </cell>
          <cell r="AF83">
            <v>35</v>
          </cell>
          <cell r="AJ83">
            <v>75</v>
          </cell>
        </row>
        <row r="84">
          <cell r="F84">
            <v>80765932</v>
          </cell>
          <cell r="AF84">
            <v>35</v>
          </cell>
          <cell r="AJ84">
            <v>76</v>
          </cell>
        </row>
        <row r="85">
          <cell r="F85">
            <v>1030614814</v>
          </cell>
          <cell r="AF85">
            <v>30</v>
          </cell>
          <cell r="AJ85">
            <v>77</v>
          </cell>
        </row>
        <row r="86">
          <cell r="F86">
            <v>79916590</v>
          </cell>
          <cell r="AF86">
            <v>30</v>
          </cell>
          <cell r="AJ86">
            <v>78</v>
          </cell>
        </row>
        <row r="87">
          <cell r="F87">
            <v>1073241865</v>
          </cell>
          <cell r="AF87">
            <v>55</v>
          </cell>
          <cell r="AJ87">
            <v>79</v>
          </cell>
        </row>
        <row r="88">
          <cell r="F88">
            <v>1026279671</v>
          </cell>
          <cell r="AF88">
            <v>55</v>
          </cell>
          <cell r="AJ88">
            <v>80</v>
          </cell>
        </row>
        <row r="89">
          <cell r="F89">
            <v>98357416</v>
          </cell>
          <cell r="AF89">
            <v>40</v>
          </cell>
          <cell r="AJ89">
            <v>81</v>
          </cell>
        </row>
        <row r="90">
          <cell r="F90">
            <v>1030641945</v>
          </cell>
          <cell r="AF90">
            <v>35</v>
          </cell>
          <cell r="AJ90">
            <v>82</v>
          </cell>
        </row>
        <row r="91">
          <cell r="F91">
            <v>1024514994</v>
          </cell>
          <cell r="AF91">
            <v>35</v>
          </cell>
          <cell r="AJ91">
            <v>83</v>
          </cell>
        </row>
        <row r="92">
          <cell r="F92">
            <v>1136887687</v>
          </cell>
          <cell r="AF92">
            <v>10</v>
          </cell>
          <cell r="AJ92">
            <v>84</v>
          </cell>
        </row>
        <row r="93">
          <cell r="F93">
            <v>1024462928</v>
          </cell>
          <cell r="AF93">
            <v>10</v>
          </cell>
          <cell r="AJ93">
            <v>85</v>
          </cell>
        </row>
        <row r="94">
          <cell r="F94">
            <v>1022422374</v>
          </cell>
          <cell r="AF94">
            <v>10</v>
          </cell>
          <cell r="AJ94">
            <v>86</v>
          </cell>
        </row>
        <row r="95">
          <cell r="F95">
            <v>1019137208</v>
          </cell>
          <cell r="AF95">
            <v>10</v>
          </cell>
          <cell r="AJ95">
            <v>87</v>
          </cell>
        </row>
        <row r="96">
          <cell r="F96">
            <v>1070949214</v>
          </cell>
          <cell r="AF96">
            <v>10</v>
          </cell>
          <cell r="AJ96">
            <v>88</v>
          </cell>
        </row>
        <row r="97">
          <cell r="F97">
            <v>1022408254</v>
          </cell>
          <cell r="AF97">
            <v>10</v>
          </cell>
          <cell r="AJ97">
            <v>89</v>
          </cell>
        </row>
        <row r="98">
          <cell r="F98">
            <v>51852146</v>
          </cell>
          <cell r="AF98">
            <v>75</v>
          </cell>
          <cell r="AJ98">
            <v>90</v>
          </cell>
        </row>
        <row r="99">
          <cell r="F99">
            <v>1023896916</v>
          </cell>
          <cell r="AF99">
            <v>70</v>
          </cell>
          <cell r="AJ99">
            <v>91</v>
          </cell>
        </row>
        <row r="100">
          <cell r="F100">
            <v>1033765800</v>
          </cell>
          <cell r="AF100">
            <v>35</v>
          </cell>
          <cell r="AJ100">
            <v>92</v>
          </cell>
        </row>
        <row r="101">
          <cell r="F101">
            <v>1014245058</v>
          </cell>
          <cell r="AF101">
            <v>0</v>
          </cell>
          <cell r="AJ101">
            <v>93</v>
          </cell>
        </row>
        <row r="102">
          <cell r="F102">
            <v>1031163626</v>
          </cell>
          <cell r="AF102">
            <v>10</v>
          </cell>
          <cell r="AJ102">
            <v>94</v>
          </cell>
        </row>
        <row r="103">
          <cell r="F103">
            <v>80072589</v>
          </cell>
          <cell r="AF103">
            <v>0</v>
          </cell>
          <cell r="AJ103">
            <v>95</v>
          </cell>
        </row>
        <row r="104">
          <cell r="F104">
            <v>52095277</v>
          </cell>
          <cell r="AF104">
            <v>80</v>
          </cell>
          <cell r="AJ104">
            <v>96</v>
          </cell>
        </row>
        <row r="105">
          <cell r="F105">
            <v>53007034</v>
          </cell>
          <cell r="AF105">
            <v>50</v>
          </cell>
          <cell r="AJ105">
            <v>97</v>
          </cell>
        </row>
        <row r="106">
          <cell r="F106">
            <v>1014194082</v>
          </cell>
          <cell r="AF106">
            <v>35</v>
          </cell>
          <cell r="AJ106">
            <v>98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07"/>
  <sheetViews>
    <sheetView showGridLines="0" tabSelected="1" zoomScaleNormal="100" workbookViewId="0">
      <selection activeCell="B19" sqref="B19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9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6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1"/>
    </row>
    <row r="3" spans="1:11" x14ac:dyDescent="0.2">
      <c r="A3" s="26" t="s">
        <v>4</v>
      </c>
      <c r="B3" s="26"/>
      <c r="C3" s="26"/>
      <c r="D3" s="26"/>
      <c r="E3" s="26"/>
      <c r="F3" s="26"/>
      <c r="G3" s="26"/>
      <c r="H3" s="26"/>
      <c r="I3" s="26"/>
      <c r="J3" s="26"/>
      <c r="K3" s="1"/>
    </row>
    <row r="4" spans="1:11" x14ac:dyDescent="0.2">
      <c r="A4" s="26" t="s">
        <v>15</v>
      </c>
      <c r="B4" s="26"/>
      <c r="C4" s="26"/>
      <c r="D4" s="26"/>
      <c r="E4" s="26"/>
      <c r="F4" s="26"/>
      <c r="G4" s="26"/>
      <c r="H4" s="26"/>
      <c r="I4" s="26"/>
      <c r="J4" s="26"/>
    </row>
    <row r="6" spans="1:11" ht="57" customHeight="1" x14ac:dyDescent="0.2">
      <c r="B6" s="27" t="s">
        <v>18</v>
      </c>
      <c r="C6" s="27"/>
      <c r="D6" s="27"/>
      <c r="E6" s="27"/>
      <c r="F6" s="27"/>
      <c r="G6" s="27"/>
      <c r="H6" s="27"/>
      <c r="I6" s="27"/>
      <c r="J6" s="27"/>
      <c r="K6" s="4"/>
    </row>
    <row r="8" spans="1:11" ht="25.5" customHeight="1" x14ac:dyDescent="0.2">
      <c r="A8" s="22" t="s">
        <v>13</v>
      </c>
      <c r="B8" s="22"/>
      <c r="C8" s="22"/>
      <c r="D8" s="22"/>
      <c r="E8" s="22"/>
      <c r="F8" s="6"/>
      <c r="G8" s="23" t="s">
        <v>12</v>
      </c>
      <c r="H8" s="24"/>
      <c r="I8" s="24"/>
      <c r="J8" s="24"/>
      <c r="K8" s="25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8"/>
      <c r="G9" s="18" t="s">
        <v>20</v>
      </c>
      <c r="H9" s="18" t="s">
        <v>14</v>
      </c>
      <c r="I9" s="18" t="s">
        <v>10</v>
      </c>
      <c r="J9" s="22" t="s">
        <v>9</v>
      </c>
      <c r="K9" s="22"/>
    </row>
    <row r="10" spans="1:11" ht="15" x14ac:dyDescent="0.2">
      <c r="A10" s="19">
        <v>446</v>
      </c>
      <c r="B10" s="15" t="str">
        <f>_xlfn.XLOOKUP(A10,'[1]ANEXO 1'!$B:$B,'[1]ANEXO 1'!$C:$C,0,0)</f>
        <v>Asistencial</v>
      </c>
      <c r="C10" s="16" t="str">
        <f>_xlfn.XLOOKUP(A10,'[1]ANEXO 1'!$B:$B,'[1]ANEXO 1'!$E:$E,0,0)</f>
        <v>440</v>
      </c>
      <c r="D10" s="16" t="str">
        <f>_xlfn.XLOOKUP(A10,'[1]ANEXO 1'!$B:$B,'[1]ANEXO 1'!$F:$F,0,0)</f>
        <v>09</v>
      </c>
      <c r="E10" s="17" t="str">
        <f>_xlfn.XLOOKUP(A10,'[1]ANEXO 1'!$B:$B,'[1]ANEXO 1'!$G:$G,0,0)</f>
        <v>OFICINA DE TESORERÍA Y CONTABILIDAD</v>
      </c>
      <c r="F10" s="13"/>
      <c r="G10" s="14">
        <f>_xlfn.XLOOKUP(I10,'[3]Grupo 51'!$F$9:$F$106,'[3]Grupo 51'!$AJ$9:$AJ$106,0,0)</f>
        <v>1</v>
      </c>
      <c r="H10" s="14">
        <f>_xlfn.XLOOKUP(I10,'[3]Grupo 51'!$F$9:$F$106,'[3]Grupo 51'!$AF$9:$AF$106,0,0)</f>
        <v>75</v>
      </c>
      <c r="I10" s="20">
        <v>80912239</v>
      </c>
      <c r="J10" s="5" t="str">
        <f>_xlfn.XLOOKUP(I10,[2]Adtivos!$K:$K,[2]Adtivos!$D:$D,0,0)</f>
        <v>480</v>
      </c>
      <c r="K10" s="5" t="str">
        <f>_xlfn.XLOOKUP(I10,[2]Adtivos!$K:$K,[2]Adtivos!$E:$E,0,0)</f>
        <v>07</v>
      </c>
    </row>
    <row r="11" spans="1:11" ht="15" x14ac:dyDescent="0.2">
      <c r="G11" s="14">
        <f>_xlfn.XLOOKUP(I11,'[3]Grupo 51'!$F$9:$F$106,'[3]Grupo 51'!$AJ$9:$AJ$106,0,0)</f>
        <v>2</v>
      </c>
      <c r="H11" s="14">
        <f>_xlfn.XLOOKUP(I11,'[3]Grupo 51'!$F$9:$F$106,'[3]Grupo 51'!$AF$9:$AF$106,0,0)</f>
        <v>60</v>
      </c>
      <c r="I11" s="20">
        <v>19422725</v>
      </c>
      <c r="J11" s="5" t="str">
        <f>_xlfn.XLOOKUP(I11,[2]Adtivos!$K:$K,[2]Adtivos!$D:$D,0,0)</f>
        <v>480</v>
      </c>
      <c r="K11" s="5" t="str">
        <f>_xlfn.XLOOKUP(I11,[2]Adtivos!$K:$K,[2]Adtivos!$E:$E,0,0)</f>
        <v>07</v>
      </c>
    </row>
    <row r="12" spans="1:11" ht="15" x14ac:dyDescent="0.2">
      <c r="G12" s="14">
        <f>_xlfn.XLOOKUP(I12,'[3]Grupo 51'!$F$9:$F$106,'[3]Grupo 51'!$AJ$9:$AJ$106,0,0)</f>
        <v>3</v>
      </c>
      <c r="H12" s="14">
        <f>_xlfn.XLOOKUP(I12,'[3]Grupo 51'!$F$9:$F$106,'[3]Grupo 51'!$AF$9:$AF$106,0,0)</f>
        <v>60</v>
      </c>
      <c r="I12" s="20">
        <v>19373316</v>
      </c>
      <c r="J12" s="5">
        <f>_xlfn.XLOOKUP(I12,[2]Adtivos!$K:$K,[2]Adtivos!$D:$D,0,0)</f>
        <v>0</v>
      </c>
      <c r="K12" s="5">
        <f>_xlfn.XLOOKUP(I12,[2]Adtivos!$K:$K,[2]Adtivos!$E:$E,0,0)</f>
        <v>0</v>
      </c>
    </row>
    <row r="13" spans="1:11" ht="15" x14ac:dyDescent="0.2">
      <c r="G13" s="14">
        <f>_xlfn.XLOOKUP(I13,'[3]Grupo 51'!$F$9:$F$106,'[3]Grupo 51'!$AJ$9:$AJ$106,0,0)</f>
        <v>4</v>
      </c>
      <c r="H13" s="14">
        <f>_xlfn.XLOOKUP(I13,'[3]Grupo 51'!$F$9:$F$106,'[3]Grupo 51'!$AF$9:$AF$106,0,0)</f>
        <v>60</v>
      </c>
      <c r="I13" s="20">
        <v>19454879</v>
      </c>
      <c r="J13" s="5" t="str">
        <f>_xlfn.XLOOKUP(I13,[2]Adtivos!$K:$K,[2]Adtivos!$D:$D,0,0)</f>
        <v>480</v>
      </c>
      <c r="K13" s="5" t="str">
        <f>_xlfn.XLOOKUP(I13,[2]Adtivos!$K:$K,[2]Adtivos!$E:$E,0,0)</f>
        <v>07</v>
      </c>
    </row>
    <row r="14" spans="1:11" ht="15" x14ac:dyDescent="0.2">
      <c r="G14" s="14">
        <f>_xlfn.XLOOKUP(I14,'[3]Grupo 51'!$F$9:$F$106,'[3]Grupo 51'!$AJ$9:$AJ$106,0,0)</f>
        <v>5</v>
      </c>
      <c r="H14" s="14">
        <f>_xlfn.XLOOKUP(I14,'[3]Grupo 51'!$F$9:$F$106,'[3]Grupo 51'!$AF$9:$AF$106,0,0)</f>
        <v>55</v>
      </c>
      <c r="I14" s="20">
        <v>79621200</v>
      </c>
      <c r="J14" s="5" t="str">
        <f>_xlfn.XLOOKUP(I14,[2]Adtivos!$K:$K,[2]Adtivos!$D:$D,0,0)</f>
        <v>480</v>
      </c>
      <c r="K14" s="5" t="str">
        <f>_xlfn.XLOOKUP(I14,[2]Adtivos!$K:$K,[2]Adtivos!$E:$E,0,0)</f>
        <v>07</v>
      </c>
    </row>
    <row r="15" spans="1:11" ht="15" x14ac:dyDescent="0.2">
      <c r="G15" s="14">
        <f>_xlfn.XLOOKUP(I15,'[3]Grupo 51'!$F$9:$F$106,'[3]Grupo 51'!$AJ$9:$AJ$106,0,0)</f>
        <v>6</v>
      </c>
      <c r="H15" s="14">
        <f>_xlfn.XLOOKUP(I15,'[3]Grupo 51'!$F$9:$F$106,'[3]Grupo 51'!$AF$9:$AF$106,0,0)</f>
        <v>55</v>
      </c>
      <c r="I15" s="20">
        <v>79524883</v>
      </c>
      <c r="J15" s="5" t="str">
        <f>_xlfn.XLOOKUP(I15,[2]Adtivos!$K:$K,[2]Adtivos!$D:$D,0,0)</f>
        <v>480</v>
      </c>
      <c r="K15" s="5" t="str">
        <f>_xlfn.XLOOKUP(I15,[2]Adtivos!$K:$K,[2]Adtivos!$E:$E,0,0)</f>
        <v>07</v>
      </c>
    </row>
    <row r="16" spans="1:11" ht="15" x14ac:dyDescent="0.25">
      <c r="G16" s="14">
        <f>_xlfn.XLOOKUP(I16,'[3]Grupo 51'!$F$9:$F$106,'[3]Grupo 51'!$AJ$9:$AJ$106,0,0)</f>
        <v>7</v>
      </c>
      <c r="H16" s="14">
        <f>_xlfn.XLOOKUP(I16,'[3]Grupo 51'!$F$9:$F$106,'[3]Grupo 51'!$AF$9:$AF$106,0,0)</f>
        <v>40</v>
      </c>
      <c r="I16" s="28">
        <v>19314237</v>
      </c>
      <c r="J16" s="5" t="str">
        <f>_xlfn.XLOOKUP(I16,[2]Adtivos!$K:$K,[2]Adtivos!$D:$D,0,0)</f>
        <v>480</v>
      </c>
      <c r="K16" s="5" t="str">
        <f>_xlfn.XLOOKUP(I16,[2]Adtivos!$K:$K,[2]Adtivos!$E:$E,0,0)</f>
        <v>07</v>
      </c>
    </row>
    <row r="17" spans="1:11" ht="15" x14ac:dyDescent="0.25">
      <c r="G17" s="14">
        <f>_xlfn.XLOOKUP(I17,'[3]Grupo 51'!$F$9:$F$106,'[3]Grupo 51'!$AJ$9:$AJ$106,0,0)</f>
        <v>8</v>
      </c>
      <c r="H17" s="14">
        <f>_xlfn.XLOOKUP(I17,'[3]Grupo 51'!$F$9:$F$106,'[3]Grupo 51'!$AF$9:$AF$106,0,0)</f>
        <v>50</v>
      </c>
      <c r="I17" s="28">
        <v>79690367</v>
      </c>
      <c r="J17" s="5" t="str">
        <f>_xlfn.XLOOKUP(I17,[2]Adtivos!$K:$K,[2]Adtivos!$D:$D,0,0)</f>
        <v>480</v>
      </c>
      <c r="K17" s="5" t="str">
        <f>_xlfn.XLOOKUP(I17,[2]Adtivos!$K:$K,[2]Adtivos!$E:$E,0,0)</f>
        <v>07</v>
      </c>
    </row>
    <row r="18" spans="1:11" ht="15" x14ac:dyDescent="0.25">
      <c r="G18" s="14">
        <f>_xlfn.XLOOKUP(I18,'[3]Grupo 51'!$F$9:$F$106,'[3]Grupo 51'!$AJ$9:$AJ$106,0,0)</f>
        <v>9</v>
      </c>
      <c r="H18" s="14">
        <f>_xlfn.XLOOKUP(I18,'[3]Grupo 51'!$F$9:$F$106,'[3]Grupo 51'!$AF$9:$AF$106,0,0)</f>
        <v>95</v>
      </c>
      <c r="I18" s="28">
        <v>80374602</v>
      </c>
      <c r="J18" s="5" t="str">
        <f>_xlfn.XLOOKUP(I18,[2]Adtivos!$K:$K,[2]Adtivos!$D:$D,0,0)</f>
        <v>407</v>
      </c>
      <c r="K18" s="5" t="str">
        <f>_xlfn.XLOOKUP(I18,[2]Adtivos!$K:$K,[2]Adtivos!$E:$E,0,0)</f>
        <v>05</v>
      </c>
    </row>
    <row r="19" spans="1:11" ht="15" x14ac:dyDescent="0.25">
      <c r="A19" s="11"/>
      <c r="B19" s="11"/>
      <c r="C19" s="11"/>
      <c r="D19" s="11"/>
      <c r="G19" s="14">
        <f>_xlfn.XLOOKUP(I19,'[3]Grupo 51'!$F$9:$F$106,'[3]Grupo 51'!$AJ$9:$AJ$106,0,0)</f>
        <v>10</v>
      </c>
      <c r="H19" s="14">
        <f>_xlfn.XLOOKUP(I19,'[3]Grupo 51'!$F$9:$F$106,'[3]Grupo 51'!$AF$9:$AF$106,0,0)</f>
        <v>95</v>
      </c>
      <c r="I19" s="28">
        <v>51882236</v>
      </c>
      <c r="J19" s="5" t="str">
        <f>_xlfn.XLOOKUP(I19,[2]Adtivos!$K:$K,[2]Adtivos!$D:$D,0,0)</f>
        <v>407</v>
      </c>
      <c r="K19" s="5" t="str">
        <f>_xlfn.XLOOKUP(I19,[2]Adtivos!$K:$K,[2]Adtivos!$E:$E,0,0)</f>
        <v>05</v>
      </c>
    </row>
    <row r="20" spans="1:11" ht="15" x14ac:dyDescent="0.25">
      <c r="G20" s="14">
        <f>_xlfn.XLOOKUP(I20,'[3]Grupo 51'!$F$9:$F$106,'[3]Grupo 51'!$AJ$9:$AJ$106,0,0)</f>
        <v>11</v>
      </c>
      <c r="H20" s="14">
        <f>_xlfn.XLOOKUP(I20,'[3]Grupo 51'!$F$9:$F$106,'[3]Grupo 51'!$AF$9:$AF$106,0,0)</f>
        <v>90</v>
      </c>
      <c r="I20" s="28">
        <v>51968749</v>
      </c>
      <c r="J20" s="5" t="str">
        <f>_xlfn.XLOOKUP(I20,[2]Adtivos!$K:$K,[2]Adtivos!$D:$D,0,0)</f>
        <v>407</v>
      </c>
      <c r="K20" s="5" t="str">
        <f>_xlfn.XLOOKUP(I20,[2]Adtivos!$K:$K,[2]Adtivos!$E:$E,0,0)</f>
        <v>05</v>
      </c>
    </row>
    <row r="21" spans="1:11" ht="15" x14ac:dyDescent="0.25">
      <c r="G21" s="14">
        <f>_xlfn.XLOOKUP(I21,'[3]Grupo 51'!$F$9:$F$106,'[3]Grupo 51'!$AJ$9:$AJ$106,0,0)</f>
        <v>12</v>
      </c>
      <c r="H21" s="14">
        <f>_xlfn.XLOOKUP(I21,'[3]Grupo 51'!$F$9:$F$106,'[3]Grupo 51'!$AF$9:$AF$106,0,0)</f>
        <v>90</v>
      </c>
      <c r="I21" s="28">
        <v>79484417</v>
      </c>
      <c r="J21" s="5" t="str">
        <f>_xlfn.XLOOKUP(I21,[2]Adtivos!$K:$K,[2]Adtivos!$D:$D,0,0)</f>
        <v>407</v>
      </c>
      <c r="K21" s="5" t="str">
        <f>_xlfn.XLOOKUP(I21,[2]Adtivos!$K:$K,[2]Adtivos!$E:$E,0,0)</f>
        <v>05</v>
      </c>
    </row>
    <row r="22" spans="1:11" ht="15" x14ac:dyDescent="0.25">
      <c r="G22" s="14">
        <f>_xlfn.XLOOKUP(I22,'[3]Grupo 51'!$F$9:$F$106,'[3]Grupo 51'!$AJ$9:$AJ$106,0,0)</f>
        <v>13</v>
      </c>
      <c r="H22" s="14">
        <f>_xlfn.XLOOKUP(I22,'[3]Grupo 51'!$F$9:$F$106,'[3]Grupo 51'!$AF$9:$AF$106,0,0)</f>
        <v>90</v>
      </c>
      <c r="I22" s="28">
        <v>52034366</v>
      </c>
      <c r="J22" s="5" t="str">
        <f>_xlfn.XLOOKUP(I22,[2]Adtivos!$K:$K,[2]Adtivos!$D:$D,0,0)</f>
        <v>407</v>
      </c>
      <c r="K22" s="5" t="str">
        <f>_xlfn.XLOOKUP(I22,[2]Adtivos!$K:$K,[2]Adtivos!$E:$E,0,0)</f>
        <v>05</v>
      </c>
    </row>
    <row r="23" spans="1:11" ht="15" x14ac:dyDescent="0.25">
      <c r="G23" s="14">
        <f>_xlfn.XLOOKUP(I23,'[3]Grupo 51'!$F$9:$F$106,'[3]Grupo 51'!$AJ$9:$AJ$106,0,0)</f>
        <v>14</v>
      </c>
      <c r="H23" s="14">
        <f>_xlfn.XLOOKUP(I23,'[3]Grupo 51'!$F$9:$F$106,'[3]Grupo 51'!$AF$9:$AF$106,0,0)</f>
        <v>90</v>
      </c>
      <c r="I23" s="28">
        <v>52855542</v>
      </c>
      <c r="J23" s="5" t="str">
        <f>_xlfn.XLOOKUP(I23,[2]Adtivos!$K:$K,[2]Adtivos!$D:$D,0,0)</f>
        <v>407</v>
      </c>
      <c r="K23" s="5" t="str">
        <f>_xlfn.XLOOKUP(I23,[2]Adtivos!$K:$K,[2]Adtivos!$E:$E,0,0)</f>
        <v>05</v>
      </c>
    </row>
    <row r="24" spans="1:11" ht="15" x14ac:dyDescent="0.25">
      <c r="G24" s="14">
        <f>_xlfn.XLOOKUP(I24,'[3]Grupo 51'!$F$9:$F$106,'[3]Grupo 51'!$AJ$9:$AJ$106,0,0)</f>
        <v>15</v>
      </c>
      <c r="H24" s="14">
        <f>_xlfn.XLOOKUP(I24,'[3]Grupo 51'!$F$9:$F$106,'[3]Grupo 51'!$AF$9:$AF$106,0,0)</f>
        <v>85</v>
      </c>
      <c r="I24" s="28">
        <v>39709493</v>
      </c>
      <c r="J24" s="5" t="str">
        <f>_xlfn.XLOOKUP(I24,[2]Adtivos!$K:$K,[2]Adtivos!$D:$D,0,0)</f>
        <v>407</v>
      </c>
      <c r="K24" s="5" t="str">
        <f>_xlfn.XLOOKUP(I24,[2]Adtivos!$K:$K,[2]Adtivos!$E:$E,0,0)</f>
        <v>05</v>
      </c>
    </row>
    <row r="25" spans="1:11" ht="15" x14ac:dyDescent="0.25">
      <c r="G25" s="14">
        <f>_xlfn.XLOOKUP(I25,'[3]Grupo 51'!$F$9:$F$106,'[3]Grupo 51'!$AJ$9:$AJ$106,0,0)</f>
        <v>16</v>
      </c>
      <c r="H25" s="14">
        <f>_xlfn.XLOOKUP(I25,'[3]Grupo 51'!$F$9:$F$106,'[3]Grupo 51'!$AF$9:$AF$106,0,0)</f>
        <v>85</v>
      </c>
      <c r="I25" s="28">
        <v>52068524</v>
      </c>
      <c r="J25" s="5" t="str">
        <f>_xlfn.XLOOKUP(I25,[2]Adtivos!$K:$K,[2]Adtivos!$D:$D,0,0)</f>
        <v>407</v>
      </c>
      <c r="K25" s="5" t="str">
        <f>_xlfn.XLOOKUP(I25,[2]Adtivos!$K:$K,[2]Adtivos!$E:$E,0,0)</f>
        <v>05</v>
      </c>
    </row>
    <row r="26" spans="1:11" ht="15" x14ac:dyDescent="0.25">
      <c r="G26" s="14">
        <f>_xlfn.XLOOKUP(I26,'[3]Grupo 51'!$F$9:$F$106,'[3]Grupo 51'!$AJ$9:$AJ$106,0,0)</f>
        <v>17</v>
      </c>
      <c r="H26" s="14">
        <f>_xlfn.XLOOKUP(I26,'[3]Grupo 51'!$F$9:$F$106,'[3]Grupo 51'!$AF$9:$AF$106,0,0)</f>
        <v>85</v>
      </c>
      <c r="I26" s="28">
        <v>80395343</v>
      </c>
      <c r="J26" s="5" t="str">
        <f>_xlfn.XLOOKUP(I26,[2]Adtivos!$K:$K,[2]Adtivos!$D:$D,0,0)</f>
        <v>407</v>
      </c>
      <c r="K26" s="5" t="str">
        <f>_xlfn.XLOOKUP(I26,[2]Adtivos!$K:$K,[2]Adtivos!$E:$E,0,0)</f>
        <v>05</v>
      </c>
    </row>
    <row r="27" spans="1:11" ht="15" x14ac:dyDescent="0.25">
      <c r="A27" s="10" t="s">
        <v>7</v>
      </c>
      <c r="B27" s="10"/>
      <c r="C27" s="10"/>
      <c r="D27" s="10"/>
      <c r="G27" s="14">
        <f>_xlfn.XLOOKUP(I27,'[3]Grupo 51'!$F$9:$F$106,'[3]Grupo 51'!$AJ$9:$AJ$106,0,0)</f>
        <v>18</v>
      </c>
      <c r="H27" s="14">
        <f>_xlfn.XLOOKUP(I27,'[3]Grupo 51'!$F$9:$F$106,'[3]Grupo 51'!$AF$9:$AF$106,0,0)</f>
        <v>85</v>
      </c>
      <c r="I27" s="28">
        <v>19432129</v>
      </c>
      <c r="J27" s="5" t="str">
        <f>_xlfn.XLOOKUP(I27,[2]Adtivos!$K:$K,[2]Adtivos!$D:$D,0,0)</f>
        <v>407</v>
      </c>
      <c r="K27" s="5" t="str">
        <f>_xlfn.XLOOKUP(I27,[2]Adtivos!$K:$K,[2]Adtivos!$E:$E,0,0)</f>
        <v>05</v>
      </c>
    </row>
    <row r="28" spans="1:11" ht="15" x14ac:dyDescent="0.25">
      <c r="A28" s="10"/>
      <c r="B28" s="11"/>
      <c r="C28" s="11"/>
      <c r="D28" s="11"/>
      <c r="G28" s="14">
        <f>_xlfn.XLOOKUP(I28,'[3]Grupo 51'!$F$9:$F$106,'[3]Grupo 51'!$AJ$9:$AJ$106,0,0)</f>
        <v>19</v>
      </c>
      <c r="H28" s="14">
        <f>_xlfn.XLOOKUP(I28,'[3]Grupo 51'!$F$9:$F$106,'[3]Grupo 51'!$AF$9:$AF$106,0,0)</f>
        <v>85</v>
      </c>
      <c r="I28" s="28">
        <v>51825537</v>
      </c>
      <c r="J28" s="5" t="str">
        <f>_xlfn.XLOOKUP(I28,[2]Adtivos!$K:$K,[2]Adtivos!$D:$D,0,0)</f>
        <v>407</v>
      </c>
      <c r="K28" s="5" t="str">
        <f>_xlfn.XLOOKUP(I28,[2]Adtivos!$K:$K,[2]Adtivos!$E:$E,0,0)</f>
        <v>05</v>
      </c>
    </row>
    <row r="29" spans="1:11" ht="15" x14ac:dyDescent="0.25">
      <c r="A29" s="21" t="s">
        <v>5</v>
      </c>
      <c r="B29" s="21"/>
      <c r="C29" s="21"/>
      <c r="D29" s="21"/>
      <c r="G29" s="14">
        <f>_xlfn.XLOOKUP(I29,'[3]Grupo 51'!$F$9:$F$106,'[3]Grupo 51'!$AJ$9:$AJ$106,0,0)</f>
        <v>20</v>
      </c>
      <c r="H29" s="14">
        <f>_xlfn.XLOOKUP(I29,'[3]Grupo 51'!$F$9:$F$106,'[3]Grupo 51'!$AF$9:$AF$106,0,0)</f>
        <v>85</v>
      </c>
      <c r="I29" s="28">
        <v>35374340</v>
      </c>
      <c r="J29" s="5" t="str">
        <f>_xlfn.XLOOKUP(I29,[2]Adtivos!$K:$K,[2]Adtivos!$D:$D,0,0)</f>
        <v>407</v>
      </c>
      <c r="K29" s="5" t="str">
        <f>_xlfn.XLOOKUP(I29,[2]Adtivos!$K:$K,[2]Adtivos!$E:$E,0,0)</f>
        <v>05</v>
      </c>
    </row>
    <row r="30" spans="1:11" ht="15" x14ac:dyDescent="0.25">
      <c r="A30" s="10" t="s">
        <v>6</v>
      </c>
      <c r="B30" s="10"/>
      <c r="C30" s="10"/>
      <c r="D30" s="10"/>
      <c r="G30" s="14">
        <f>_xlfn.XLOOKUP(I30,'[3]Grupo 51'!$F$9:$F$106,'[3]Grupo 51'!$AJ$9:$AJ$106,0,0)</f>
        <v>21</v>
      </c>
      <c r="H30" s="14">
        <f>_xlfn.XLOOKUP(I30,'[3]Grupo 51'!$F$9:$F$106,'[3]Grupo 51'!$AF$9:$AF$106,0,0)</f>
        <v>85</v>
      </c>
      <c r="I30" s="28">
        <v>79496330</v>
      </c>
      <c r="J30" s="5" t="str">
        <f>_xlfn.XLOOKUP(I30,[2]Adtivos!$K:$K,[2]Adtivos!$D:$D,0,0)</f>
        <v>407</v>
      </c>
      <c r="K30" s="5" t="str">
        <f>_xlfn.XLOOKUP(I30,[2]Adtivos!$K:$K,[2]Adtivos!$E:$E,0,0)</f>
        <v>05</v>
      </c>
    </row>
    <row r="31" spans="1:11" ht="15" x14ac:dyDescent="0.25">
      <c r="A31" s="10"/>
      <c r="B31" s="11"/>
      <c r="C31" s="11"/>
      <c r="D31" s="11"/>
      <c r="G31" s="14">
        <f>_xlfn.XLOOKUP(I31,'[3]Grupo 51'!$F$9:$F$106,'[3]Grupo 51'!$AJ$9:$AJ$106,0,0)</f>
        <v>22</v>
      </c>
      <c r="H31" s="14">
        <f>_xlfn.XLOOKUP(I31,'[3]Grupo 51'!$F$9:$F$106,'[3]Grupo 51'!$AF$9:$AF$106,0,0)</f>
        <v>80</v>
      </c>
      <c r="I31" s="28">
        <v>79370462</v>
      </c>
      <c r="J31" s="5" t="str">
        <f>_xlfn.XLOOKUP(I31,[2]Adtivos!$K:$K,[2]Adtivos!$D:$D,0,0)</f>
        <v>407</v>
      </c>
      <c r="K31" s="5" t="str">
        <f>_xlfn.XLOOKUP(I31,[2]Adtivos!$K:$K,[2]Adtivos!$E:$E,0,0)</f>
        <v>05</v>
      </c>
    </row>
    <row r="32" spans="1:11" ht="15" x14ac:dyDescent="0.25">
      <c r="A32" s="10" t="s">
        <v>8</v>
      </c>
      <c r="B32" s="11"/>
      <c r="C32" s="11"/>
      <c r="D32" s="11"/>
      <c r="G32" s="14">
        <f>_xlfn.XLOOKUP(I32,'[3]Grupo 51'!$F$9:$F$106,'[3]Grupo 51'!$AJ$9:$AJ$106,0,0)</f>
        <v>23</v>
      </c>
      <c r="H32" s="14">
        <f>_xlfn.XLOOKUP(I32,'[3]Grupo 51'!$F$9:$F$106,'[3]Grupo 51'!$AF$9:$AF$106,0,0)</f>
        <v>80</v>
      </c>
      <c r="I32" s="28">
        <v>52972148</v>
      </c>
      <c r="J32" s="5" t="str">
        <f>_xlfn.XLOOKUP(I32,[2]Adtivos!$K:$K,[2]Adtivos!$D:$D,0,0)</f>
        <v>407</v>
      </c>
      <c r="K32" s="5" t="str">
        <f>_xlfn.XLOOKUP(I32,[2]Adtivos!$K:$K,[2]Adtivos!$E:$E,0,0)</f>
        <v>05</v>
      </c>
    </row>
    <row r="33" spans="1:11" ht="15" x14ac:dyDescent="0.25">
      <c r="A33" s="10"/>
      <c r="B33" s="11"/>
      <c r="C33" s="11"/>
      <c r="D33" s="11"/>
      <c r="G33" s="14">
        <f>_xlfn.XLOOKUP(I33,'[3]Grupo 51'!$F$9:$F$106,'[3]Grupo 51'!$AJ$9:$AJ$106,0,0)</f>
        <v>24</v>
      </c>
      <c r="H33" s="14">
        <f>_xlfn.XLOOKUP(I33,'[3]Grupo 51'!$F$9:$F$106,'[3]Grupo 51'!$AF$9:$AF$106,0,0)</f>
        <v>80</v>
      </c>
      <c r="I33" s="28">
        <v>1022942026</v>
      </c>
      <c r="J33" s="5" t="str">
        <f>_xlfn.XLOOKUP(I33,[2]Adtivos!$K:$K,[2]Adtivos!$D:$D,0,0)</f>
        <v>407</v>
      </c>
      <c r="K33" s="5" t="str">
        <f>_xlfn.XLOOKUP(I33,[2]Adtivos!$K:$K,[2]Adtivos!$E:$E,0,0)</f>
        <v>05</v>
      </c>
    </row>
    <row r="34" spans="1:11" ht="15" x14ac:dyDescent="0.25">
      <c r="A34" s="9" t="s">
        <v>17</v>
      </c>
      <c r="B34" s="9"/>
      <c r="C34" s="12"/>
      <c r="D34" s="9"/>
      <c r="G34" s="14">
        <f>_xlfn.XLOOKUP(I34,'[3]Grupo 51'!$F$9:$F$106,'[3]Grupo 51'!$AJ$9:$AJ$106,0,0)</f>
        <v>25</v>
      </c>
      <c r="H34" s="14">
        <f>_xlfn.XLOOKUP(I34,'[3]Grupo 51'!$F$9:$F$106,'[3]Grupo 51'!$AF$9:$AF$106,0,0)</f>
        <v>75</v>
      </c>
      <c r="I34" s="28">
        <v>52850523</v>
      </c>
      <c r="J34" s="5" t="str">
        <f>_xlfn.XLOOKUP(I34,[2]Adtivos!$K:$K,[2]Adtivos!$D:$D,0,0)</f>
        <v>407</v>
      </c>
      <c r="K34" s="5" t="str">
        <f>_xlfn.XLOOKUP(I34,[2]Adtivos!$K:$K,[2]Adtivos!$E:$E,0,0)</f>
        <v>05</v>
      </c>
    </row>
    <row r="35" spans="1:11" ht="15" x14ac:dyDescent="0.25">
      <c r="A35" s="10" t="s">
        <v>16</v>
      </c>
      <c r="B35" s="10"/>
      <c r="C35" s="10"/>
      <c r="D35" s="10"/>
      <c r="G35" s="14">
        <f>_xlfn.XLOOKUP(I35,'[3]Grupo 51'!$F$9:$F$106,'[3]Grupo 51'!$AJ$9:$AJ$106,0,0)</f>
        <v>26</v>
      </c>
      <c r="H35" s="14">
        <f>_xlfn.XLOOKUP(I35,'[3]Grupo 51'!$F$9:$F$106,'[3]Grupo 51'!$AF$9:$AF$106,0,0)</f>
        <v>75</v>
      </c>
      <c r="I35" s="28">
        <v>51954079</v>
      </c>
      <c r="J35" s="5" t="str">
        <f>_xlfn.XLOOKUP(I35,[2]Adtivos!$K:$K,[2]Adtivos!$D:$D,0,0)</f>
        <v>407</v>
      </c>
      <c r="K35" s="5" t="str">
        <f>_xlfn.XLOOKUP(I35,[2]Adtivos!$K:$K,[2]Adtivos!$E:$E,0,0)</f>
        <v>05</v>
      </c>
    </row>
    <row r="36" spans="1:11" ht="15" x14ac:dyDescent="0.25">
      <c r="G36" s="14">
        <f>_xlfn.XLOOKUP(I36,'[3]Grupo 51'!$F$9:$F$106,'[3]Grupo 51'!$AJ$9:$AJ$106,0,0)</f>
        <v>27</v>
      </c>
      <c r="H36" s="14">
        <f>_xlfn.XLOOKUP(I36,'[3]Grupo 51'!$F$9:$F$106,'[3]Grupo 51'!$AF$9:$AF$106,0,0)</f>
        <v>75</v>
      </c>
      <c r="I36" s="28">
        <v>52532205</v>
      </c>
      <c r="J36" s="5" t="str">
        <f>_xlfn.XLOOKUP(I36,[2]Adtivos!$K:$K,[2]Adtivos!$D:$D,0,0)</f>
        <v>407</v>
      </c>
      <c r="K36" s="5" t="str">
        <f>_xlfn.XLOOKUP(I36,[2]Adtivos!$K:$K,[2]Adtivos!$E:$E,0,0)</f>
        <v>05</v>
      </c>
    </row>
    <row r="37" spans="1:11" ht="15" x14ac:dyDescent="0.25">
      <c r="G37" s="14">
        <f>_xlfn.XLOOKUP(I37,'[3]Grupo 51'!$F$9:$F$106,'[3]Grupo 51'!$AJ$9:$AJ$106,0,0)</f>
        <v>28</v>
      </c>
      <c r="H37" s="14">
        <f>_xlfn.XLOOKUP(I37,'[3]Grupo 51'!$F$9:$F$106,'[3]Grupo 51'!$AF$9:$AF$106,0,0)</f>
        <v>70</v>
      </c>
      <c r="I37" s="28">
        <v>1102831769</v>
      </c>
      <c r="J37" s="5" t="str">
        <f>_xlfn.XLOOKUP(I37,[2]Adtivos!$K:$K,[2]Adtivos!$D:$D,0,0)</f>
        <v>407</v>
      </c>
      <c r="K37" s="5" t="str">
        <f>_xlfn.XLOOKUP(I37,[2]Adtivos!$K:$K,[2]Adtivos!$E:$E,0,0)</f>
        <v>05</v>
      </c>
    </row>
    <row r="38" spans="1:11" ht="15" x14ac:dyDescent="0.25">
      <c r="G38" s="14">
        <f>_xlfn.XLOOKUP(I38,'[3]Grupo 51'!$F$9:$F$106,'[3]Grupo 51'!$AJ$9:$AJ$106,0,0)</f>
        <v>29</v>
      </c>
      <c r="H38" s="14">
        <f>_xlfn.XLOOKUP(I38,'[3]Grupo 51'!$F$9:$F$106,'[3]Grupo 51'!$AF$9:$AF$106,0,0)</f>
        <v>70</v>
      </c>
      <c r="I38" s="28">
        <v>4207840</v>
      </c>
      <c r="J38" s="5" t="str">
        <f>_xlfn.XLOOKUP(I38,[2]Adtivos!$K:$K,[2]Adtivos!$D:$D,0,0)</f>
        <v>407</v>
      </c>
      <c r="K38" s="5" t="str">
        <f>_xlfn.XLOOKUP(I38,[2]Adtivos!$K:$K,[2]Adtivos!$E:$E,0,0)</f>
        <v>05</v>
      </c>
    </row>
    <row r="39" spans="1:11" ht="15" x14ac:dyDescent="0.25">
      <c r="G39" s="14">
        <f>_xlfn.XLOOKUP(I39,'[3]Grupo 51'!$F$9:$F$106,'[3]Grupo 51'!$AJ$9:$AJ$106,0,0)</f>
        <v>30</v>
      </c>
      <c r="H39" s="14">
        <f>_xlfn.XLOOKUP(I39,'[3]Grupo 51'!$F$9:$F$106,'[3]Grupo 51'!$AF$9:$AF$106,0,0)</f>
        <v>70</v>
      </c>
      <c r="I39" s="28">
        <v>8512278</v>
      </c>
      <c r="J39" s="5" t="str">
        <f>_xlfn.XLOOKUP(I39,[2]Adtivos!$K:$K,[2]Adtivos!$D:$D,0,0)</f>
        <v>407</v>
      </c>
      <c r="K39" s="5" t="str">
        <f>_xlfn.XLOOKUP(I39,[2]Adtivos!$K:$K,[2]Adtivos!$E:$E,0,0)</f>
        <v>05</v>
      </c>
    </row>
    <row r="40" spans="1:11" ht="15" x14ac:dyDescent="0.25">
      <c r="G40" s="14">
        <f>_xlfn.XLOOKUP(I40,'[3]Grupo 51'!$F$9:$F$106,'[3]Grupo 51'!$AJ$9:$AJ$106,0,0)</f>
        <v>31</v>
      </c>
      <c r="H40" s="14">
        <f>_xlfn.XLOOKUP(I40,'[3]Grupo 51'!$F$9:$F$106,'[3]Grupo 51'!$AF$9:$AF$106,0,0)</f>
        <v>70</v>
      </c>
      <c r="I40" s="28">
        <v>23996102</v>
      </c>
      <c r="J40" s="5" t="str">
        <f>_xlfn.XLOOKUP(I40,[2]Adtivos!$K:$K,[2]Adtivos!$D:$D,0,0)</f>
        <v>407</v>
      </c>
      <c r="K40" s="5" t="str">
        <f>_xlfn.XLOOKUP(I40,[2]Adtivos!$K:$K,[2]Adtivos!$E:$E,0,0)</f>
        <v>05</v>
      </c>
    </row>
    <row r="41" spans="1:11" ht="15" x14ac:dyDescent="0.25">
      <c r="G41" s="14">
        <f>_xlfn.XLOOKUP(I41,'[3]Grupo 51'!$F$9:$F$106,'[3]Grupo 51'!$AJ$9:$AJ$106,0,0)</f>
        <v>32</v>
      </c>
      <c r="H41" s="14">
        <f>_xlfn.XLOOKUP(I41,'[3]Grupo 51'!$F$9:$F$106,'[3]Grupo 51'!$AF$9:$AF$106,0,0)</f>
        <v>70</v>
      </c>
      <c r="I41" s="28">
        <v>1032398630</v>
      </c>
      <c r="J41" s="5" t="str">
        <f>_xlfn.XLOOKUP(I41,[2]Adtivos!$K:$K,[2]Adtivos!$D:$D,0,0)</f>
        <v>407</v>
      </c>
      <c r="K41" s="5" t="str">
        <f>_xlfn.XLOOKUP(I41,[2]Adtivos!$K:$K,[2]Adtivos!$E:$E,0,0)</f>
        <v>05</v>
      </c>
    </row>
    <row r="42" spans="1:11" ht="15" x14ac:dyDescent="0.25">
      <c r="G42" s="14">
        <f>_xlfn.XLOOKUP(I42,'[3]Grupo 51'!$F$9:$F$106,'[3]Grupo 51'!$AJ$9:$AJ$106,0,0)</f>
        <v>33</v>
      </c>
      <c r="H42" s="14">
        <f>_xlfn.XLOOKUP(I42,'[3]Grupo 51'!$F$9:$F$106,'[3]Grupo 51'!$AF$9:$AF$106,0,0)</f>
        <v>65</v>
      </c>
      <c r="I42" s="28">
        <v>51754305</v>
      </c>
      <c r="J42" s="5" t="str">
        <f>_xlfn.XLOOKUP(I42,[2]Adtivos!$K:$K,[2]Adtivos!$D:$D,0,0)</f>
        <v>407</v>
      </c>
      <c r="K42" s="5" t="str">
        <f>_xlfn.XLOOKUP(I42,[2]Adtivos!$K:$K,[2]Adtivos!$E:$E,0,0)</f>
        <v>05</v>
      </c>
    </row>
    <row r="43" spans="1:11" ht="15" x14ac:dyDescent="0.25">
      <c r="G43" s="14">
        <f>_xlfn.XLOOKUP(I43,'[3]Grupo 51'!$F$9:$F$106,'[3]Grupo 51'!$AJ$9:$AJ$106,0,0)</f>
        <v>34</v>
      </c>
      <c r="H43" s="14">
        <f>_xlfn.XLOOKUP(I43,'[3]Grupo 51'!$F$9:$F$106,'[3]Grupo 51'!$AF$9:$AF$106,0,0)</f>
        <v>65</v>
      </c>
      <c r="I43" s="28">
        <v>52115168</v>
      </c>
      <c r="J43" s="5" t="str">
        <f>_xlfn.XLOOKUP(I43,[2]Adtivos!$K:$K,[2]Adtivos!$D:$D,0,0)</f>
        <v>407</v>
      </c>
      <c r="K43" s="5" t="str">
        <f>_xlfn.XLOOKUP(I43,[2]Adtivos!$K:$K,[2]Adtivos!$E:$E,0,0)</f>
        <v>05</v>
      </c>
    </row>
    <row r="44" spans="1:11" ht="15" x14ac:dyDescent="0.25">
      <c r="G44" s="14">
        <f>_xlfn.XLOOKUP(I44,'[3]Grupo 51'!$F$9:$F$106,'[3]Grupo 51'!$AJ$9:$AJ$106,0,0)</f>
        <v>35</v>
      </c>
      <c r="H44" s="14">
        <f>_xlfn.XLOOKUP(I44,'[3]Grupo 51'!$F$9:$F$106,'[3]Grupo 51'!$AF$9:$AF$106,0,0)</f>
        <v>65</v>
      </c>
      <c r="I44" s="28">
        <v>1026283154</v>
      </c>
      <c r="J44" s="5" t="str">
        <f>_xlfn.XLOOKUP(I44,[2]Adtivos!$K:$K,[2]Adtivos!$D:$D,0,0)</f>
        <v>407</v>
      </c>
      <c r="K44" s="5" t="str">
        <f>_xlfn.XLOOKUP(I44,[2]Adtivos!$K:$K,[2]Adtivos!$E:$E,0,0)</f>
        <v>05</v>
      </c>
    </row>
    <row r="45" spans="1:11" ht="15" x14ac:dyDescent="0.25">
      <c r="G45" s="14">
        <f>_xlfn.XLOOKUP(I45,'[3]Grupo 51'!$F$9:$F$106,'[3]Grupo 51'!$AJ$9:$AJ$106,0,0)</f>
        <v>36</v>
      </c>
      <c r="H45" s="14">
        <f>_xlfn.XLOOKUP(I45,'[3]Grupo 51'!$F$9:$F$106,'[3]Grupo 51'!$AF$9:$AF$106,0,0)</f>
        <v>65</v>
      </c>
      <c r="I45" s="28">
        <v>1024545962</v>
      </c>
      <c r="J45" s="5" t="str">
        <f>_xlfn.XLOOKUP(I45,[2]Adtivos!$K:$K,[2]Adtivos!$D:$D,0,0)</f>
        <v>407</v>
      </c>
      <c r="K45" s="5" t="str">
        <f>_xlfn.XLOOKUP(I45,[2]Adtivos!$K:$K,[2]Adtivos!$E:$E,0,0)</f>
        <v>05</v>
      </c>
    </row>
    <row r="46" spans="1:11" ht="15" x14ac:dyDescent="0.25">
      <c r="G46" s="14">
        <f>_xlfn.XLOOKUP(I46,'[3]Grupo 51'!$F$9:$F$106,'[3]Grupo 51'!$AJ$9:$AJ$106,0,0)</f>
        <v>37</v>
      </c>
      <c r="H46" s="14">
        <f>_xlfn.XLOOKUP(I46,'[3]Grupo 51'!$F$9:$F$106,'[3]Grupo 51'!$AF$9:$AF$106,0,0)</f>
        <v>65</v>
      </c>
      <c r="I46" s="28">
        <v>79943630</v>
      </c>
      <c r="J46" s="5" t="str">
        <f>_xlfn.XLOOKUP(I46,[2]Adtivos!$K:$K,[2]Adtivos!$D:$D,0,0)</f>
        <v>407</v>
      </c>
      <c r="K46" s="5" t="str">
        <f>_xlfn.XLOOKUP(I46,[2]Adtivos!$K:$K,[2]Adtivos!$E:$E,0,0)</f>
        <v>05</v>
      </c>
    </row>
    <row r="47" spans="1:11" ht="15" x14ac:dyDescent="0.25">
      <c r="G47" s="14">
        <f>_xlfn.XLOOKUP(I47,'[3]Grupo 51'!$F$9:$F$106,'[3]Grupo 51'!$AJ$9:$AJ$106,0,0)</f>
        <v>38</v>
      </c>
      <c r="H47" s="14">
        <f>_xlfn.XLOOKUP(I47,'[3]Grupo 51'!$F$9:$F$106,'[3]Grupo 51'!$AF$9:$AF$106,0,0)</f>
        <v>65</v>
      </c>
      <c r="I47" s="28">
        <v>1033679152</v>
      </c>
      <c r="J47" s="5" t="str">
        <f>_xlfn.XLOOKUP(I47,[2]Adtivos!$K:$K,[2]Adtivos!$D:$D,0,0)</f>
        <v>407</v>
      </c>
      <c r="K47" s="5" t="str">
        <f>_xlfn.XLOOKUP(I47,[2]Adtivos!$K:$K,[2]Adtivos!$E:$E,0,0)</f>
        <v>05</v>
      </c>
    </row>
    <row r="48" spans="1:11" ht="15" x14ac:dyDescent="0.25">
      <c r="G48" s="14">
        <f>_xlfn.XLOOKUP(I48,'[3]Grupo 51'!$F$9:$F$106,'[3]Grupo 51'!$AJ$9:$AJ$106,0,0)</f>
        <v>39</v>
      </c>
      <c r="H48" s="14">
        <f>_xlfn.XLOOKUP(I48,'[3]Grupo 51'!$F$9:$F$106,'[3]Grupo 51'!$AF$9:$AF$106,0,0)</f>
        <v>65</v>
      </c>
      <c r="I48" s="28">
        <v>1015429116</v>
      </c>
      <c r="J48" s="5" t="str">
        <f>_xlfn.XLOOKUP(I48,[2]Adtivos!$K:$K,[2]Adtivos!$D:$D,0,0)</f>
        <v>407</v>
      </c>
      <c r="K48" s="5" t="str">
        <f>_xlfn.XLOOKUP(I48,[2]Adtivos!$K:$K,[2]Adtivos!$E:$E,0,0)</f>
        <v>05</v>
      </c>
    </row>
    <row r="49" spans="7:11" ht="15" x14ac:dyDescent="0.25">
      <c r="G49" s="14">
        <f>_xlfn.XLOOKUP(I49,'[3]Grupo 51'!$F$9:$F$106,'[3]Grupo 51'!$AJ$9:$AJ$106,0,0)</f>
        <v>40</v>
      </c>
      <c r="H49" s="14">
        <f>_xlfn.XLOOKUP(I49,'[3]Grupo 51'!$F$9:$F$106,'[3]Grupo 51'!$AF$9:$AF$106,0,0)</f>
        <v>65</v>
      </c>
      <c r="I49" s="28">
        <v>51965832</v>
      </c>
      <c r="J49" s="5" t="str">
        <f>_xlfn.XLOOKUP(I49,[2]Adtivos!$K:$K,[2]Adtivos!$D:$D,0,0)</f>
        <v>407</v>
      </c>
      <c r="K49" s="5" t="str">
        <f>_xlfn.XLOOKUP(I49,[2]Adtivos!$K:$K,[2]Adtivos!$E:$E,0,0)</f>
        <v>05</v>
      </c>
    </row>
    <row r="50" spans="7:11" ht="15" x14ac:dyDescent="0.25">
      <c r="G50" s="14">
        <f>_xlfn.XLOOKUP(I50,'[3]Grupo 51'!$F$9:$F$106,'[3]Grupo 51'!$AJ$9:$AJ$106,0,0)</f>
        <v>41</v>
      </c>
      <c r="H50" s="14">
        <f>_xlfn.XLOOKUP(I50,'[3]Grupo 51'!$F$9:$F$106,'[3]Grupo 51'!$AF$9:$AF$106,0,0)</f>
        <v>65</v>
      </c>
      <c r="I50" s="28">
        <v>79692791</v>
      </c>
      <c r="J50" s="5" t="str">
        <f>_xlfn.XLOOKUP(I50,[2]Adtivos!$K:$K,[2]Adtivos!$D:$D,0,0)</f>
        <v>407</v>
      </c>
      <c r="K50" s="5" t="str">
        <f>_xlfn.XLOOKUP(I50,[2]Adtivos!$K:$K,[2]Adtivos!$E:$E,0,0)</f>
        <v>05</v>
      </c>
    </row>
    <row r="51" spans="7:11" ht="15" x14ac:dyDescent="0.25">
      <c r="G51" s="14">
        <f>_xlfn.XLOOKUP(I51,'[3]Grupo 51'!$F$9:$F$106,'[3]Grupo 51'!$AJ$9:$AJ$106,0,0)</f>
        <v>42</v>
      </c>
      <c r="H51" s="14">
        <f>_xlfn.XLOOKUP(I51,'[3]Grupo 51'!$F$9:$F$106,'[3]Grupo 51'!$AF$9:$AF$106,0,0)</f>
        <v>60</v>
      </c>
      <c r="I51" s="28">
        <v>39728871</v>
      </c>
      <c r="J51" s="5" t="str">
        <f>_xlfn.XLOOKUP(I51,[2]Adtivos!$K:$K,[2]Adtivos!$D:$D,0,0)</f>
        <v>407</v>
      </c>
      <c r="K51" s="5" t="str">
        <f>_xlfn.XLOOKUP(I51,[2]Adtivos!$K:$K,[2]Adtivos!$E:$E,0,0)</f>
        <v>05</v>
      </c>
    </row>
    <row r="52" spans="7:11" ht="15" x14ac:dyDescent="0.25">
      <c r="G52" s="14">
        <f>_xlfn.XLOOKUP(I52,'[3]Grupo 51'!$F$9:$F$106,'[3]Grupo 51'!$AJ$9:$AJ$106,0,0)</f>
        <v>43</v>
      </c>
      <c r="H52" s="14">
        <f>_xlfn.XLOOKUP(I52,'[3]Grupo 51'!$F$9:$F$106,'[3]Grupo 51'!$AF$9:$AF$106,0,0)</f>
        <v>60</v>
      </c>
      <c r="I52" s="28">
        <v>79287541</v>
      </c>
      <c r="J52" s="5" t="str">
        <f>_xlfn.XLOOKUP(I52,[2]Adtivos!$K:$K,[2]Adtivos!$D:$D,0,0)</f>
        <v>407</v>
      </c>
      <c r="K52" s="5" t="str">
        <f>_xlfn.XLOOKUP(I52,[2]Adtivos!$K:$K,[2]Adtivos!$E:$E,0,0)</f>
        <v>05</v>
      </c>
    </row>
    <row r="53" spans="7:11" ht="15" x14ac:dyDescent="0.25">
      <c r="G53" s="14">
        <f>_xlfn.XLOOKUP(I53,'[3]Grupo 51'!$F$9:$F$106,'[3]Grupo 51'!$AJ$9:$AJ$106,0,0)</f>
        <v>44</v>
      </c>
      <c r="H53" s="14">
        <f>_xlfn.XLOOKUP(I53,'[3]Grupo 51'!$F$9:$F$106,'[3]Grupo 51'!$AF$9:$AF$106,0,0)</f>
        <v>60</v>
      </c>
      <c r="I53" s="28">
        <v>11797322</v>
      </c>
      <c r="J53" s="5" t="str">
        <f>_xlfn.XLOOKUP(I53,[2]Adtivos!$K:$K,[2]Adtivos!$D:$D,0,0)</f>
        <v>407</v>
      </c>
      <c r="K53" s="5" t="str">
        <f>_xlfn.XLOOKUP(I53,[2]Adtivos!$K:$K,[2]Adtivos!$E:$E,0,0)</f>
        <v>05</v>
      </c>
    </row>
    <row r="54" spans="7:11" ht="15" x14ac:dyDescent="0.25">
      <c r="G54" s="14">
        <f>_xlfn.XLOOKUP(I54,'[3]Grupo 51'!$F$9:$F$106,'[3]Grupo 51'!$AJ$9:$AJ$106,0,0)</f>
        <v>45</v>
      </c>
      <c r="H54" s="14">
        <f>_xlfn.XLOOKUP(I54,'[3]Grupo 51'!$F$9:$F$106,'[3]Grupo 51'!$AF$9:$AF$106,0,0)</f>
        <v>60</v>
      </c>
      <c r="I54" s="28">
        <v>23620564</v>
      </c>
      <c r="J54" s="5" t="str">
        <f>_xlfn.XLOOKUP(I54,[2]Adtivos!$K:$K,[2]Adtivos!$D:$D,0,0)</f>
        <v>407</v>
      </c>
      <c r="K54" s="5" t="str">
        <f>_xlfn.XLOOKUP(I54,[2]Adtivos!$K:$K,[2]Adtivos!$E:$E,0,0)</f>
        <v>05</v>
      </c>
    </row>
    <row r="55" spans="7:11" ht="15" x14ac:dyDescent="0.25">
      <c r="G55" s="14">
        <f>_xlfn.XLOOKUP(I55,'[3]Grupo 51'!$F$9:$F$106,'[3]Grupo 51'!$AJ$9:$AJ$106,0,0)</f>
        <v>46</v>
      </c>
      <c r="H55" s="14">
        <f>_xlfn.XLOOKUP(I55,'[3]Grupo 51'!$F$9:$F$106,'[3]Grupo 51'!$AF$9:$AF$106,0,0)</f>
        <v>60</v>
      </c>
      <c r="I55" s="28">
        <v>52094757</v>
      </c>
      <c r="J55" s="5" t="str">
        <f>_xlfn.XLOOKUP(I55,[2]Adtivos!$K:$K,[2]Adtivos!$D:$D,0,0)</f>
        <v>407</v>
      </c>
      <c r="K55" s="5" t="str">
        <f>_xlfn.XLOOKUP(I55,[2]Adtivos!$K:$K,[2]Adtivos!$E:$E,0,0)</f>
        <v>05</v>
      </c>
    </row>
    <row r="56" spans="7:11" ht="15" x14ac:dyDescent="0.25">
      <c r="G56" s="14">
        <f>_xlfn.XLOOKUP(I56,'[3]Grupo 51'!$F$9:$F$106,'[3]Grupo 51'!$AJ$9:$AJ$106,0,0)</f>
        <v>47</v>
      </c>
      <c r="H56" s="14">
        <f>_xlfn.XLOOKUP(I56,'[3]Grupo 51'!$F$9:$F$106,'[3]Grupo 51'!$AF$9:$AF$106,0,0)</f>
        <v>60</v>
      </c>
      <c r="I56" s="28">
        <v>52316788</v>
      </c>
      <c r="J56" s="5" t="str">
        <f>_xlfn.XLOOKUP(I56,[2]Adtivos!$K:$K,[2]Adtivos!$D:$D,0,0)</f>
        <v>407</v>
      </c>
      <c r="K56" s="5" t="str">
        <f>_xlfn.XLOOKUP(I56,[2]Adtivos!$K:$K,[2]Adtivos!$E:$E,0,0)</f>
        <v>05</v>
      </c>
    </row>
    <row r="57" spans="7:11" ht="15" x14ac:dyDescent="0.25">
      <c r="G57" s="14">
        <f>_xlfn.XLOOKUP(I57,'[3]Grupo 51'!$F$9:$F$106,'[3]Grupo 51'!$AJ$9:$AJ$106,0,0)</f>
        <v>48</v>
      </c>
      <c r="H57" s="14">
        <f>_xlfn.XLOOKUP(I57,'[3]Grupo 51'!$F$9:$F$106,'[3]Grupo 51'!$AF$9:$AF$106,0,0)</f>
        <v>60</v>
      </c>
      <c r="I57" s="28">
        <v>52378684</v>
      </c>
      <c r="J57" s="5" t="str">
        <f>_xlfn.XLOOKUP(I57,[2]Adtivos!$K:$K,[2]Adtivos!$D:$D,0,0)</f>
        <v>407</v>
      </c>
      <c r="K57" s="5" t="str">
        <f>_xlfn.XLOOKUP(I57,[2]Adtivos!$K:$K,[2]Adtivos!$E:$E,0,0)</f>
        <v>05</v>
      </c>
    </row>
    <row r="58" spans="7:11" ht="15" x14ac:dyDescent="0.25">
      <c r="G58" s="14">
        <f>_xlfn.XLOOKUP(I58,'[3]Grupo 51'!$F$9:$F$106,'[3]Grupo 51'!$AJ$9:$AJ$106,0,0)</f>
        <v>49</v>
      </c>
      <c r="H58" s="14">
        <f>_xlfn.XLOOKUP(I58,'[3]Grupo 51'!$F$9:$F$106,'[3]Grupo 51'!$AF$9:$AF$106,0,0)</f>
        <v>60</v>
      </c>
      <c r="I58" s="28">
        <v>51895603</v>
      </c>
      <c r="J58" s="5" t="str">
        <f>_xlfn.XLOOKUP(I58,[2]Adtivos!$K:$K,[2]Adtivos!$D:$D,0,0)</f>
        <v>407</v>
      </c>
      <c r="K58" s="5" t="str">
        <f>_xlfn.XLOOKUP(I58,[2]Adtivos!$K:$K,[2]Adtivos!$E:$E,0,0)</f>
        <v>05</v>
      </c>
    </row>
    <row r="59" spans="7:11" ht="15" x14ac:dyDescent="0.25">
      <c r="G59" s="14">
        <f>_xlfn.XLOOKUP(I59,'[3]Grupo 51'!$F$9:$F$106,'[3]Grupo 51'!$AJ$9:$AJ$106,0,0)</f>
        <v>50</v>
      </c>
      <c r="H59" s="14">
        <f>_xlfn.XLOOKUP(I59,'[3]Grupo 51'!$F$9:$F$106,'[3]Grupo 51'!$AF$9:$AF$106,0,0)</f>
        <v>60</v>
      </c>
      <c r="I59" s="28">
        <v>80472560</v>
      </c>
      <c r="J59" s="5" t="str">
        <f>_xlfn.XLOOKUP(I59,[2]Adtivos!$K:$K,[2]Adtivos!$D:$D,0,0)</f>
        <v>407</v>
      </c>
      <c r="K59" s="5" t="str">
        <f>_xlfn.XLOOKUP(I59,[2]Adtivos!$K:$K,[2]Adtivos!$E:$E,0,0)</f>
        <v>05</v>
      </c>
    </row>
    <row r="60" spans="7:11" ht="15" x14ac:dyDescent="0.25">
      <c r="G60" s="14">
        <f>_xlfn.XLOOKUP(I60,'[3]Grupo 51'!$F$9:$F$106,'[3]Grupo 51'!$AJ$9:$AJ$106,0,0)</f>
        <v>51</v>
      </c>
      <c r="H60" s="14">
        <f>_xlfn.XLOOKUP(I60,'[3]Grupo 51'!$F$9:$F$106,'[3]Grupo 51'!$AF$9:$AF$106,0,0)</f>
        <v>60</v>
      </c>
      <c r="I60" s="28">
        <v>53140102</v>
      </c>
      <c r="J60" s="5" t="str">
        <f>_xlfn.XLOOKUP(I60,[2]Adtivos!$K:$K,[2]Adtivos!$D:$D,0,0)</f>
        <v>407</v>
      </c>
      <c r="K60" s="5" t="str">
        <f>_xlfn.XLOOKUP(I60,[2]Adtivos!$K:$K,[2]Adtivos!$E:$E,0,0)</f>
        <v>05</v>
      </c>
    </row>
    <row r="61" spans="7:11" ht="15" x14ac:dyDescent="0.25">
      <c r="G61" s="14">
        <f>_xlfn.XLOOKUP(I61,'[3]Grupo 51'!$F$9:$F$106,'[3]Grupo 51'!$AJ$9:$AJ$106,0,0)</f>
        <v>52</v>
      </c>
      <c r="H61" s="14">
        <f>_xlfn.XLOOKUP(I61,'[3]Grupo 51'!$F$9:$F$106,'[3]Grupo 51'!$AF$9:$AF$106,0,0)</f>
        <v>60</v>
      </c>
      <c r="I61" s="28">
        <v>78032807</v>
      </c>
      <c r="J61" s="5" t="str">
        <f>_xlfn.XLOOKUP(I61,[2]Adtivos!$K:$K,[2]Adtivos!$D:$D,0,0)</f>
        <v>407</v>
      </c>
      <c r="K61" s="5" t="str">
        <f>_xlfn.XLOOKUP(I61,[2]Adtivos!$K:$K,[2]Adtivos!$E:$E,0,0)</f>
        <v>05</v>
      </c>
    </row>
    <row r="62" spans="7:11" ht="15" x14ac:dyDescent="0.25">
      <c r="G62" s="14">
        <f>_xlfn.XLOOKUP(I62,'[3]Grupo 51'!$F$9:$F$106,'[3]Grupo 51'!$AJ$9:$AJ$106,0,0)</f>
        <v>53</v>
      </c>
      <c r="H62" s="14">
        <f>_xlfn.XLOOKUP(I62,'[3]Grupo 51'!$F$9:$F$106,'[3]Grupo 51'!$AF$9:$AF$106,0,0)</f>
        <v>60</v>
      </c>
      <c r="I62" s="28">
        <v>1053335575</v>
      </c>
      <c r="J62" s="5" t="str">
        <f>_xlfn.XLOOKUP(I62,[2]Adtivos!$K:$K,[2]Adtivos!$D:$D,0,0)</f>
        <v>407</v>
      </c>
      <c r="K62" s="5" t="str">
        <f>_xlfn.XLOOKUP(I62,[2]Adtivos!$K:$K,[2]Adtivos!$E:$E,0,0)</f>
        <v>05</v>
      </c>
    </row>
    <row r="63" spans="7:11" ht="15" x14ac:dyDescent="0.25">
      <c r="G63" s="14">
        <f>_xlfn.XLOOKUP(I63,'[3]Grupo 51'!$F$9:$F$106,'[3]Grupo 51'!$AJ$9:$AJ$106,0,0)</f>
        <v>54</v>
      </c>
      <c r="H63" s="14">
        <f>_xlfn.XLOOKUP(I63,'[3]Grupo 51'!$F$9:$F$106,'[3]Grupo 51'!$AF$9:$AF$106,0,0)</f>
        <v>60</v>
      </c>
      <c r="I63" s="28">
        <v>63398598</v>
      </c>
      <c r="J63" s="5" t="str">
        <f>_xlfn.XLOOKUP(I63,[2]Adtivos!$K:$K,[2]Adtivos!$D:$D,0,0)</f>
        <v>407</v>
      </c>
      <c r="K63" s="5" t="str">
        <f>_xlfn.XLOOKUP(I63,[2]Adtivos!$K:$K,[2]Adtivos!$E:$E,0,0)</f>
        <v>05</v>
      </c>
    </row>
    <row r="64" spans="7:11" ht="15" x14ac:dyDescent="0.25">
      <c r="G64" s="14">
        <f>_xlfn.XLOOKUP(I64,'[3]Grupo 51'!$F$9:$F$106,'[3]Grupo 51'!$AJ$9:$AJ$106,0,0)</f>
        <v>55</v>
      </c>
      <c r="H64" s="14">
        <f>_xlfn.XLOOKUP(I64,'[3]Grupo 51'!$F$9:$F$106,'[3]Grupo 51'!$AF$9:$AF$106,0,0)</f>
        <v>60</v>
      </c>
      <c r="I64" s="28">
        <v>52559446</v>
      </c>
      <c r="J64" s="5" t="str">
        <f>_xlfn.XLOOKUP(I64,[2]Adtivos!$K:$K,[2]Adtivos!$D:$D,0,0)</f>
        <v>407</v>
      </c>
      <c r="K64" s="5" t="str">
        <f>_xlfn.XLOOKUP(I64,[2]Adtivos!$K:$K,[2]Adtivos!$E:$E,0,0)</f>
        <v>05</v>
      </c>
    </row>
    <row r="65" spans="7:11" ht="15" x14ac:dyDescent="0.25">
      <c r="G65" s="14">
        <f>_xlfn.XLOOKUP(I65,'[3]Grupo 51'!$F$9:$F$106,'[3]Grupo 51'!$AJ$9:$AJ$106,0,0)</f>
        <v>56</v>
      </c>
      <c r="H65" s="14">
        <f>_xlfn.XLOOKUP(I65,'[3]Grupo 51'!$F$9:$F$106,'[3]Grupo 51'!$AF$9:$AF$106,0,0)</f>
        <v>60</v>
      </c>
      <c r="I65" s="28">
        <v>79615328</v>
      </c>
      <c r="J65" s="5" t="str">
        <f>_xlfn.XLOOKUP(I65,[2]Adtivos!$K:$K,[2]Adtivos!$D:$D,0,0)</f>
        <v>407</v>
      </c>
      <c r="K65" s="5" t="str">
        <f>_xlfn.XLOOKUP(I65,[2]Adtivos!$K:$K,[2]Adtivos!$E:$E,0,0)</f>
        <v>05</v>
      </c>
    </row>
    <row r="66" spans="7:11" ht="15" x14ac:dyDescent="0.25">
      <c r="G66" s="14">
        <f>_xlfn.XLOOKUP(I66,'[3]Grupo 51'!$F$9:$F$106,'[3]Grupo 51'!$AJ$9:$AJ$106,0,0)</f>
        <v>57</v>
      </c>
      <c r="H66" s="14">
        <f>_xlfn.XLOOKUP(I66,'[3]Grupo 51'!$F$9:$F$106,'[3]Grupo 51'!$AF$9:$AF$106,0,0)</f>
        <v>60</v>
      </c>
      <c r="I66" s="28">
        <v>52184022</v>
      </c>
      <c r="J66" s="5" t="str">
        <f>_xlfn.XLOOKUP(I66,[2]Adtivos!$K:$K,[2]Adtivos!$D:$D,0,0)</f>
        <v>407</v>
      </c>
      <c r="K66" s="5" t="str">
        <f>_xlfn.XLOOKUP(I66,[2]Adtivos!$K:$K,[2]Adtivos!$E:$E,0,0)</f>
        <v>05</v>
      </c>
    </row>
    <row r="67" spans="7:11" ht="15" x14ac:dyDescent="0.25">
      <c r="G67" s="14">
        <f>_xlfn.XLOOKUP(I67,'[3]Grupo 51'!$F$9:$F$106,'[3]Grupo 51'!$AJ$9:$AJ$106,0,0)</f>
        <v>58</v>
      </c>
      <c r="H67" s="14">
        <f>_xlfn.XLOOKUP(I67,'[3]Grupo 51'!$F$9:$F$106,'[3]Grupo 51'!$AF$9:$AF$106,0,0)</f>
        <v>55</v>
      </c>
      <c r="I67" s="28">
        <v>20552566</v>
      </c>
      <c r="J67" s="5" t="str">
        <f>_xlfn.XLOOKUP(I67,[2]Adtivos!$K:$K,[2]Adtivos!$D:$D,0,0)</f>
        <v>407</v>
      </c>
      <c r="K67" s="5" t="str">
        <f>_xlfn.XLOOKUP(I67,[2]Adtivos!$K:$K,[2]Adtivos!$E:$E,0,0)</f>
        <v>05</v>
      </c>
    </row>
    <row r="68" spans="7:11" ht="15" x14ac:dyDescent="0.25">
      <c r="G68" s="14">
        <f>_xlfn.XLOOKUP(I68,'[3]Grupo 51'!$F$9:$F$106,'[3]Grupo 51'!$AJ$9:$AJ$106,0,0)</f>
        <v>59</v>
      </c>
      <c r="H68" s="14">
        <f>_xlfn.XLOOKUP(I68,'[3]Grupo 51'!$F$9:$F$106,'[3]Grupo 51'!$AF$9:$AF$106,0,0)</f>
        <v>55</v>
      </c>
      <c r="I68" s="28">
        <v>52849358</v>
      </c>
      <c r="J68" s="5" t="str">
        <f>_xlfn.XLOOKUP(I68,[2]Adtivos!$K:$K,[2]Adtivos!$D:$D,0,0)</f>
        <v>407</v>
      </c>
      <c r="K68" s="5" t="str">
        <f>_xlfn.XLOOKUP(I68,[2]Adtivos!$K:$K,[2]Adtivos!$E:$E,0,0)</f>
        <v>05</v>
      </c>
    </row>
    <row r="69" spans="7:11" ht="15" x14ac:dyDescent="0.25">
      <c r="G69" s="14">
        <f>_xlfn.XLOOKUP(I69,'[3]Grupo 51'!$F$9:$F$106,'[3]Grupo 51'!$AJ$9:$AJ$106,0,0)</f>
        <v>60</v>
      </c>
      <c r="H69" s="14">
        <f>_xlfn.XLOOKUP(I69,'[3]Grupo 51'!$F$9:$F$106,'[3]Grupo 51'!$AF$9:$AF$106,0,0)</f>
        <v>55</v>
      </c>
      <c r="I69" s="28">
        <v>1023864240</v>
      </c>
      <c r="J69" s="5" t="str">
        <f>_xlfn.XLOOKUP(I69,[2]Adtivos!$K:$K,[2]Adtivos!$D:$D,0,0)</f>
        <v>407</v>
      </c>
      <c r="K69" s="5" t="str">
        <f>_xlfn.XLOOKUP(I69,[2]Adtivos!$K:$K,[2]Adtivos!$E:$E,0,0)</f>
        <v>05</v>
      </c>
    </row>
    <row r="70" spans="7:11" ht="15" x14ac:dyDescent="0.25">
      <c r="G70" s="14">
        <f>_xlfn.XLOOKUP(I70,'[3]Grupo 51'!$F$9:$F$106,'[3]Grupo 51'!$AJ$9:$AJ$106,0,0)</f>
        <v>61</v>
      </c>
      <c r="H70" s="14">
        <f>_xlfn.XLOOKUP(I70,'[3]Grupo 51'!$F$9:$F$106,'[3]Grupo 51'!$AF$9:$AF$106,0,0)</f>
        <v>55</v>
      </c>
      <c r="I70" s="28">
        <v>80808229</v>
      </c>
      <c r="J70" s="5" t="str">
        <f>_xlfn.XLOOKUP(I70,[2]Adtivos!$K:$K,[2]Adtivos!$D:$D,0,0)</f>
        <v>407</v>
      </c>
      <c r="K70" s="5" t="str">
        <f>_xlfn.XLOOKUP(I70,[2]Adtivos!$K:$K,[2]Adtivos!$E:$E,0,0)</f>
        <v>05</v>
      </c>
    </row>
    <row r="71" spans="7:11" ht="15" x14ac:dyDescent="0.25">
      <c r="G71" s="14">
        <f>_xlfn.XLOOKUP(I71,'[3]Grupo 51'!$F$9:$F$106,'[3]Grupo 51'!$AJ$9:$AJ$106,0,0)</f>
        <v>62</v>
      </c>
      <c r="H71" s="14">
        <f>_xlfn.XLOOKUP(I71,'[3]Grupo 51'!$F$9:$F$106,'[3]Grupo 51'!$AF$9:$AF$106,0,0)</f>
        <v>55</v>
      </c>
      <c r="I71" s="28">
        <v>65557792</v>
      </c>
      <c r="J71" s="5" t="str">
        <f>_xlfn.XLOOKUP(I71,[2]Adtivos!$K:$K,[2]Adtivos!$D:$D,0,0)</f>
        <v>407</v>
      </c>
      <c r="K71" s="5" t="str">
        <f>_xlfn.XLOOKUP(I71,[2]Adtivos!$K:$K,[2]Adtivos!$E:$E,0,0)</f>
        <v>05</v>
      </c>
    </row>
    <row r="72" spans="7:11" ht="15" x14ac:dyDescent="0.25">
      <c r="G72" s="14">
        <f>_xlfn.XLOOKUP(I72,'[3]Grupo 51'!$F$9:$F$106,'[3]Grupo 51'!$AJ$9:$AJ$106,0,0)</f>
        <v>63</v>
      </c>
      <c r="H72" s="14">
        <f>_xlfn.XLOOKUP(I72,'[3]Grupo 51'!$F$9:$F$106,'[3]Grupo 51'!$AF$9:$AF$106,0,0)</f>
        <v>55</v>
      </c>
      <c r="I72" s="28">
        <v>53114090</v>
      </c>
      <c r="J72" s="5" t="str">
        <f>_xlfn.XLOOKUP(I72,[2]Adtivos!$K:$K,[2]Adtivos!$D:$D,0,0)</f>
        <v>407</v>
      </c>
      <c r="K72" s="5" t="str">
        <f>_xlfn.XLOOKUP(I72,[2]Adtivos!$K:$K,[2]Adtivos!$E:$E,0,0)</f>
        <v>05</v>
      </c>
    </row>
    <row r="73" spans="7:11" ht="15" x14ac:dyDescent="0.25">
      <c r="G73" s="14">
        <f>_xlfn.XLOOKUP(I73,'[3]Grupo 51'!$F$9:$F$106,'[3]Grupo 51'!$AJ$9:$AJ$106,0,0)</f>
        <v>64</v>
      </c>
      <c r="H73" s="14">
        <f>_xlfn.XLOOKUP(I73,'[3]Grupo 51'!$F$9:$F$106,'[3]Grupo 51'!$AF$9:$AF$106,0,0)</f>
        <v>55</v>
      </c>
      <c r="I73" s="28">
        <v>1024500706</v>
      </c>
      <c r="J73" s="5" t="str">
        <f>_xlfn.XLOOKUP(I73,[2]Adtivos!$K:$K,[2]Adtivos!$D:$D,0,0)</f>
        <v>407</v>
      </c>
      <c r="K73" s="5" t="str">
        <f>_xlfn.XLOOKUP(I73,[2]Adtivos!$K:$K,[2]Adtivos!$E:$E,0,0)</f>
        <v>05</v>
      </c>
    </row>
    <row r="74" spans="7:11" ht="15" x14ac:dyDescent="0.25">
      <c r="G74" s="14">
        <f>_xlfn.XLOOKUP(I74,'[3]Grupo 51'!$F$9:$F$106,'[3]Grupo 51'!$AJ$9:$AJ$106,0,0)</f>
        <v>65</v>
      </c>
      <c r="H74" s="14">
        <f>_xlfn.XLOOKUP(I74,'[3]Grupo 51'!$F$9:$F$106,'[3]Grupo 51'!$AF$9:$AF$106,0,0)</f>
        <v>50</v>
      </c>
      <c r="I74" s="28">
        <v>1106363322</v>
      </c>
      <c r="J74" s="5" t="str">
        <f>_xlfn.XLOOKUP(I74,[2]Adtivos!$K:$K,[2]Adtivos!$D:$D,0,0)</f>
        <v>407</v>
      </c>
      <c r="K74" s="5" t="str">
        <f>_xlfn.XLOOKUP(I74,[2]Adtivos!$K:$K,[2]Adtivos!$E:$E,0,0)</f>
        <v>05</v>
      </c>
    </row>
    <row r="75" spans="7:11" ht="15" x14ac:dyDescent="0.25">
      <c r="G75" s="14">
        <f>_xlfn.XLOOKUP(I75,'[3]Grupo 51'!$F$9:$F$106,'[3]Grupo 51'!$AJ$9:$AJ$106,0,0)</f>
        <v>66</v>
      </c>
      <c r="H75" s="14">
        <f>_xlfn.XLOOKUP(I75,'[3]Grupo 51'!$F$9:$F$106,'[3]Grupo 51'!$AF$9:$AF$106,0,0)</f>
        <v>50</v>
      </c>
      <c r="I75" s="28">
        <v>80053429</v>
      </c>
      <c r="J75" s="5" t="str">
        <f>_xlfn.XLOOKUP(I75,[2]Adtivos!$K:$K,[2]Adtivos!$D:$D,0,0)</f>
        <v>407</v>
      </c>
      <c r="K75" s="5" t="str">
        <f>_xlfn.XLOOKUP(I75,[2]Adtivos!$K:$K,[2]Adtivos!$E:$E,0,0)</f>
        <v>05</v>
      </c>
    </row>
    <row r="76" spans="7:11" ht="15" x14ac:dyDescent="0.25">
      <c r="G76" s="14">
        <f>_xlfn.XLOOKUP(I76,'[3]Grupo 51'!$F$9:$F$106,'[3]Grupo 51'!$AJ$9:$AJ$106,0,0)</f>
        <v>67</v>
      </c>
      <c r="H76" s="14">
        <f>_xlfn.XLOOKUP(I76,'[3]Grupo 51'!$F$9:$F$106,'[3]Grupo 51'!$AF$9:$AF$106,0,0)</f>
        <v>50</v>
      </c>
      <c r="I76" s="28">
        <v>1013630443</v>
      </c>
      <c r="J76" s="5" t="str">
        <f>_xlfn.XLOOKUP(I76,[2]Adtivos!$K:$K,[2]Adtivos!$D:$D,0,0)</f>
        <v>407</v>
      </c>
      <c r="K76" s="5" t="str">
        <f>_xlfn.XLOOKUP(I76,[2]Adtivos!$K:$K,[2]Adtivos!$E:$E,0,0)</f>
        <v>05</v>
      </c>
    </row>
    <row r="77" spans="7:11" ht="15" x14ac:dyDescent="0.25">
      <c r="G77" s="14">
        <f>_xlfn.XLOOKUP(I77,'[3]Grupo 51'!$F$9:$F$106,'[3]Grupo 51'!$AJ$9:$AJ$106,0,0)</f>
        <v>68</v>
      </c>
      <c r="H77" s="14">
        <f>_xlfn.XLOOKUP(I77,'[3]Grupo 51'!$F$9:$F$106,'[3]Grupo 51'!$AF$9:$AF$106,0,0)</f>
        <v>50</v>
      </c>
      <c r="I77" s="28">
        <v>1010220308</v>
      </c>
      <c r="J77" s="5" t="str">
        <f>_xlfn.XLOOKUP(I77,[2]Adtivos!$K:$K,[2]Adtivos!$D:$D,0,0)</f>
        <v>407</v>
      </c>
      <c r="K77" s="5" t="str">
        <f>_xlfn.XLOOKUP(I77,[2]Adtivos!$K:$K,[2]Adtivos!$E:$E,0,0)</f>
        <v>05</v>
      </c>
    </row>
    <row r="78" spans="7:11" ht="15" x14ac:dyDescent="0.25">
      <c r="G78" s="14">
        <f>_xlfn.XLOOKUP(I78,'[3]Grupo 51'!$F$9:$F$106,'[3]Grupo 51'!$AJ$9:$AJ$106,0,0)</f>
        <v>69</v>
      </c>
      <c r="H78" s="14">
        <f>_xlfn.XLOOKUP(I78,'[3]Grupo 51'!$F$9:$F$106,'[3]Grupo 51'!$AF$9:$AF$106,0,0)</f>
        <v>45</v>
      </c>
      <c r="I78" s="28">
        <v>1018464169</v>
      </c>
      <c r="J78" s="5" t="str">
        <f>_xlfn.XLOOKUP(I78,[2]Adtivos!$K:$K,[2]Adtivos!$D:$D,0,0)</f>
        <v>407</v>
      </c>
      <c r="K78" s="5" t="str">
        <f>_xlfn.XLOOKUP(I78,[2]Adtivos!$K:$K,[2]Adtivos!$E:$E,0,0)</f>
        <v>05</v>
      </c>
    </row>
    <row r="79" spans="7:11" ht="15" x14ac:dyDescent="0.25">
      <c r="G79" s="14">
        <f>_xlfn.XLOOKUP(I79,'[3]Grupo 51'!$F$9:$F$106,'[3]Grupo 51'!$AJ$9:$AJ$106,0,0)</f>
        <v>70</v>
      </c>
      <c r="H79" s="14">
        <f>_xlfn.XLOOKUP(I79,'[3]Grupo 51'!$F$9:$F$106,'[3]Grupo 51'!$AF$9:$AF$106,0,0)</f>
        <v>45</v>
      </c>
      <c r="I79" s="28">
        <v>1032410787</v>
      </c>
      <c r="J79" s="5" t="str">
        <f>_xlfn.XLOOKUP(I79,[2]Adtivos!$K:$K,[2]Adtivos!$D:$D,0,0)</f>
        <v>407</v>
      </c>
      <c r="K79" s="5" t="str">
        <f>_xlfn.XLOOKUP(I79,[2]Adtivos!$K:$K,[2]Adtivos!$E:$E,0,0)</f>
        <v>05</v>
      </c>
    </row>
    <row r="80" spans="7:11" ht="15" x14ac:dyDescent="0.25">
      <c r="G80" s="14">
        <f>_xlfn.XLOOKUP(I80,'[3]Grupo 51'!$F$9:$F$106,'[3]Grupo 51'!$AJ$9:$AJ$106,0,0)</f>
        <v>71</v>
      </c>
      <c r="H80" s="14">
        <f>_xlfn.XLOOKUP(I80,'[3]Grupo 51'!$F$9:$F$106,'[3]Grupo 51'!$AF$9:$AF$106,0,0)</f>
        <v>45</v>
      </c>
      <c r="I80" s="28">
        <v>39646205</v>
      </c>
      <c r="J80" s="5" t="str">
        <f>_xlfn.XLOOKUP(I80,[2]Adtivos!$K:$K,[2]Adtivos!$D:$D,0,0)</f>
        <v>407</v>
      </c>
      <c r="K80" s="5" t="str">
        <f>_xlfn.XLOOKUP(I80,[2]Adtivos!$K:$K,[2]Adtivos!$E:$E,0,0)</f>
        <v>05</v>
      </c>
    </row>
    <row r="81" spans="7:11" ht="15" x14ac:dyDescent="0.25">
      <c r="G81" s="14">
        <f>_xlfn.XLOOKUP(I81,'[3]Grupo 51'!$F$9:$F$106,'[3]Grupo 51'!$AJ$9:$AJ$106,0,0)</f>
        <v>72</v>
      </c>
      <c r="H81" s="14">
        <f>_xlfn.XLOOKUP(I81,'[3]Grupo 51'!$F$9:$F$106,'[3]Grupo 51'!$AF$9:$AF$106,0,0)</f>
        <v>40</v>
      </c>
      <c r="I81" s="28">
        <v>1016070510</v>
      </c>
      <c r="J81" s="5" t="str">
        <f>_xlfn.XLOOKUP(I81,[2]Adtivos!$K:$K,[2]Adtivos!$D:$D,0,0)</f>
        <v>407</v>
      </c>
      <c r="K81" s="5" t="str">
        <f>_xlfn.XLOOKUP(I81,[2]Adtivos!$K:$K,[2]Adtivos!$E:$E,0,0)</f>
        <v>05</v>
      </c>
    </row>
    <row r="82" spans="7:11" ht="15" x14ac:dyDescent="0.25">
      <c r="G82" s="14">
        <f>_xlfn.XLOOKUP(I82,'[3]Grupo 51'!$F$9:$F$106,'[3]Grupo 51'!$AJ$9:$AJ$106,0,0)</f>
        <v>73</v>
      </c>
      <c r="H82" s="14">
        <f>_xlfn.XLOOKUP(I82,'[3]Grupo 51'!$F$9:$F$106,'[3]Grupo 51'!$AF$9:$AF$106,0,0)</f>
        <v>40</v>
      </c>
      <c r="I82" s="28">
        <v>1013622890</v>
      </c>
      <c r="J82" s="5" t="str">
        <f>_xlfn.XLOOKUP(I82,[2]Adtivos!$K:$K,[2]Adtivos!$D:$D,0,0)</f>
        <v>407</v>
      </c>
      <c r="K82" s="5" t="str">
        <f>_xlfn.XLOOKUP(I82,[2]Adtivos!$K:$K,[2]Adtivos!$E:$E,0,0)</f>
        <v>05</v>
      </c>
    </row>
    <row r="83" spans="7:11" ht="15" x14ac:dyDescent="0.25">
      <c r="G83" s="14">
        <f>_xlfn.XLOOKUP(I83,'[3]Grupo 51'!$F$9:$F$106,'[3]Grupo 51'!$AJ$9:$AJ$106,0,0)</f>
        <v>74</v>
      </c>
      <c r="H83" s="14">
        <f>_xlfn.XLOOKUP(I83,'[3]Grupo 51'!$F$9:$F$106,'[3]Grupo 51'!$AF$9:$AF$106,0,0)</f>
        <v>35</v>
      </c>
      <c r="I83" s="28">
        <v>51924996</v>
      </c>
      <c r="J83" s="5" t="str">
        <f>_xlfn.XLOOKUP(I83,[2]Adtivos!$K:$K,[2]Adtivos!$D:$D,0,0)</f>
        <v>407</v>
      </c>
      <c r="K83" s="5" t="str">
        <f>_xlfn.XLOOKUP(I83,[2]Adtivos!$K:$K,[2]Adtivos!$E:$E,0,0)</f>
        <v>05</v>
      </c>
    </row>
    <row r="84" spans="7:11" ht="15" x14ac:dyDescent="0.25">
      <c r="G84" s="14">
        <f>_xlfn.XLOOKUP(I84,'[3]Grupo 51'!$F$9:$F$106,'[3]Grupo 51'!$AJ$9:$AJ$106,0,0)</f>
        <v>75</v>
      </c>
      <c r="H84" s="14">
        <f>_xlfn.XLOOKUP(I84,'[3]Grupo 51'!$F$9:$F$106,'[3]Grupo 51'!$AF$9:$AF$106,0,0)</f>
        <v>35</v>
      </c>
      <c r="I84" s="28">
        <v>1022355906</v>
      </c>
      <c r="J84" s="5" t="str">
        <f>_xlfn.XLOOKUP(I84,[2]Adtivos!$K:$K,[2]Adtivos!$D:$D,0,0)</f>
        <v>407</v>
      </c>
      <c r="K84" s="5" t="str">
        <f>_xlfn.XLOOKUP(I84,[2]Adtivos!$K:$K,[2]Adtivos!$E:$E,0,0)</f>
        <v>05</v>
      </c>
    </row>
    <row r="85" spans="7:11" ht="15" x14ac:dyDescent="0.25">
      <c r="G85" s="14">
        <f>_xlfn.XLOOKUP(I85,'[3]Grupo 51'!$F$9:$F$106,'[3]Grupo 51'!$AJ$9:$AJ$106,0,0)</f>
        <v>76</v>
      </c>
      <c r="H85" s="14">
        <f>_xlfn.XLOOKUP(I85,'[3]Grupo 51'!$F$9:$F$106,'[3]Grupo 51'!$AF$9:$AF$106,0,0)</f>
        <v>35</v>
      </c>
      <c r="I85" s="28">
        <v>80765932</v>
      </c>
      <c r="J85" s="5" t="str">
        <f>_xlfn.XLOOKUP(I85,[2]Adtivos!$K:$K,[2]Adtivos!$D:$D,0,0)</f>
        <v>407</v>
      </c>
      <c r="K85" s="5" t="str">
        <f>_xlfn.XLOOKUP(I85,[2]Adtivos!$K:$K,[2]Adtivos!$E:$E,0,0)</f>
        <v>05</v>
      </c>
    </row>
    <row r="86" spans="7:11" ht="15" x14ac:dyDescent="0.25">
      <c r="G86" s="14">
        <f>_xlfn.XLOOKUP(I86,'[3]Grupo 51'!$F$9:$F$106,'[3]Grupo 51'!$AJ$9:$AJ$106,0,0)</f>
        <v>77</v>
      </c>
      <c r="H86" s="14">
        <f>_xlfn.XLOOKUP(I86,'[3]Grupo 51'!$F$9:$F$106,'[3]Grupo 51'!$AF$9:$AF$106,0,0)</f>
        <v>30</v>
      </c>
      <c r="I86" s="28">
        <v>1030614814</v>
      </c>
      <c r="J86" s="5" t="str">
        <f>_xlfn.XLOOKUP(I86,[2]Adtivos!$K:$K,[2]Adtivos!$D:$D,0,0)</f>
        <v>407</v>
      </c>
      <c r="K86" s="5" t="str">
        <f>_xlfn.XLOOKUP(I86,[2]Adtivos!$K:$K,[2]Adtivos!$E:$E,0,0)</f>
        <v>05</v>
      </c>
    </row>
    <row r="87" spans="7:11" ht="15" x14ac:dyDescent="0.25">
      <c r="G87" s="14">
        <f>_xlfn.XLOOKUP(I87,'[3]Grupo 51'!$F$9:$F$106,'[3]Grupo 51'!$AJ$9:$AJ$106,0,0)</f>
        <v>78</v>
      </c>
      <c r="H87" s="14">
        <f>_xlfn.XLOOKUP(I87,'[3]Grupo 51'!$F$9:$F$106,'[3]Grupo 51'!$AF$9:$AF$106,0,0)</f>
        <v>30</v>
      </c>
      <c r="I87" s="28">
        <v>79916590</v>
      </c>
      <c r="J87" s="5" t="str">
        <f>_xlfn.XLOOKUP(I87,[2]Adtivos!$K:$K,[2]Adtivos!$D:$D,0,0)</f>
        <v>407</v>
      </c>
      <c r="K87" s="5" t="str">
        <f>_xlfn.XLOOKUP(I87,[2]Adtivos!$K:$K,[2]Adtivos!$E:$E,0,0)</f>
        <v>05</v>
      </c>
    </row>
    <row r="88" spans="7:11" ht="15" x14ac:dyDescent="0.25">
      <c r="G88" s="14">
        <f>_xlfn.XLOOKUP(I88,'[3]Grupo 51'!$F$9:$F$106,'[3]Grupo 51'!$AJ$9:$AJ$106,0,0)</f>
        <v>79</v>
      </c>
      <c r="H88" s="14">
        <f>_xlfn.XLOOKUP(I88,'[3]Grupo 51'!$F$9:$F$106,'[3]Grupo 51'!$AF$9:$AF$106,0,0)</f>
        <v>55</v>
      </c>
      <c r="I88" s="28">
        <v>1073241865</v>
      </c>
      <c r="J88" s="5" t="str">
        <f>_xlfn.XLOOKUP(I88,[2]Adtivos!$K:$K,[2]Adtivos!$D:$D,0,0)</f>
        <v>407</v>
      </c>
      <c r="K88" s="5" t="str">
        <f>_xlfn.XLOOKUP(I88,[2]Adtivos!$K:$K,[2]Adtivos!$E:$E,0,0)</f>
        <v>05</v>
      </c>
    </row>
    <row r="89" spans="7:11" ht="15" x14ac:dyDescent="0.25">
      <c r="G89" s="14">
        <f>_xlfn.XLOOKUP(I89,'[3]Grupo 51'!$F$9:$F$106,'[3]Grupo 51'!$AJ$9:$AJ$106,0,0)</f>
        <v>80</v>
      </c>
      <c r="H89" s="14">
        <f>_xlfn.XLOOKUP(I89,'[3]Grupo 51'!$F$9:$F$106,'[3]Grupo 51'!$AF$9:$AF$106,0,0)</f>
        <v>55</v>
      </c>
      <c r="I89" s="28">
        <v>1026279671</v>
      </c>
      <c r="J89" s="5" t="str">
        <f>_xlfn.XLOOKUP(I89,[2]Adtivos!$K:$K,[2]Adtivos!$D:$D,0,0)</f>
        <v>407</v>
      </c>
      <c r="K89" s="5" t="str">
        <f>_xlfn.XLOOKUP(I89,[2]Adtivos!$K:$K,[2]Adtivos!$E:$E,0,0)</f>
        <v>05</v>
      </c>
    </row>
    <row r="90" spans="7:11" ht="15" x14ac:dyDescent="0.25">
      <c r="G90" s="14">
        <f>_xlfn.XLOOKUP(I90,'[3]Grupo 51'!$F$9:$F$106,'[3]Grupo 51'!$AJ$9:$AJ$106,0,0)</f>
        <v>81</v>
      </c>
      <c r="H90" s="14">
        <f>_xlfn.XLOOKUP(I90,'[3]Grupo 51'!$F$9:$F$106,'[3]Grupo 51'!$AF$9:$AF$106,0,0)</f>
        <v>40</v>
      </c>
      <c r="I90" s="28">
        <v>98357416</v>
      </c>
      <c r="J90" s="5" t="str">
        <f>_xlfn.XLOOKUP(I90,[2]Adtivos!$K:$K,[2]Adtivos!$D:$D,0,0)</f>
        <v>407</v>
      </c>
      <c r="K90" s="5" t="str">
        <f>_xlfn.XLOOKUP(I90,[2]Adtivos!$K:$K,[2]Adtivos!$E:$E,0,0)</f>
        <v>05</v>
      </c>
    </row>
    <row r="91" spans="7:11" ht="15" x14ac:dyDescent="0.25">
      <c r="G91" s="14">
        <f>_xlfn.XLOOKUP(I91,'[3]Grupo 51'!$F$9:$F$106,'[3]Grupo 51'!$AJ$9:$AJ$106,0,0)</f>
        <v>82</v>
      </c>
      <c r="H91" s="14">
        <f>_xlfn.XLOOKUP(I91,'[3]Grupo 51'!$F$9:$F$106,'[3]Grupo 51'!$AF$9:$AF$106,0,0)</f>
        <v>35</v>
      </c>
      <c r="I91" s="28">
        <v>1030641945</v>
      </c>
      <c r="J91" s="5" t="str">
        <f>_xlfn.XLOOKUP(I91,[2]Adtivos!$K:$K,[2]Adtivos!$D:$D,0,0)</f>
        <v>407</v>
      </c>
      <c r="K91" s="5" t="str">
        <f>_xlfn.XLOOKUP(I91,[2]Adtivos!$K:$K,[2]Adtivos!$E:$E,0,0)</f>
        <v>05</v>
      </c>
    </row>
    <row r="92" spans="7:11" ht="15" x14ac:dyDescent="0.25">
      <c r="G92" s="14">
        <f>_xlfn.XLOOKUP(I92,'[3]Grupo 51'!$F$9:$F$106,'[3]Grupo 51'!$AJ$9:$AJ$106,0,0)</f>
        <v>83</v>
      </c>
      <c r="H92" s="14">
        <f>_xlfn.XLOOKUP(I92,'[3]Grupo 51'!$F$9:$F$106,'[3]Grupo 51'!$AF$9:$AF$106,0,0)</f>
        <v>35</v>
      </c>
      <c r="I92" s="28">
        <v>1024514994</v>
      </c>
      <c r="J92" s="5" t="str">
        <f>_xlfn.XLOOKUP(I92,[2]Adtivos!$K:$K,[2]Adtivos!$D:$D,0,0)</f>
        <v>407</v>
      </c>
      <c r="K92" s="5" t="str">
        <f>_xlfn.XLOOKUP(I92,[2]Adtivos!$K:$K,[2]Adtivos!$E:$E,0,0)</f>
        <v>05</v>
      </c>
    </row>
    <row r="93" spans="7:11" ht="15" x14ac:dyDescent="0.25">
      <c r="G93" s="14">
        <f>_xlfn.XLOOKUP(I93,'[3]Grupo 51'!$F$9:$F$106,'[3]Grupo 51'!$AJ$9:$AJ$106,0,0)</f>
        <v>84</v>
      </c>
      <c r="H93" s="14">
        <f>_xlfn.XLOOKUP(I93,'[3]Grupo 51'!$F$9:$F$106,'[3]Grupo 51'!$AF$9:$AF$106,0,0)</f>
        <v>10</v>
      </c>
      <c r="I93" s="28">
        <v>1136887687</v>
      </c>
      <c r="J93" s="5" t="str">
        <f>_xlfn.XLOOKUP(I93,[2]Adtivos!$K:$K,[2]Adtivos!$D:$D,0,0)</f>
        <v>407</v>
      </c>
      <c r="K93" s="5" t="str">
        <f>_xlfn.XLOOKUP(I93,[2]Adtivos!$K:$K,[2]Adtivos!$E:$E,0,0)</f>
        <v>05</v>
      </c>
    </row>
    <row r="94" spans="7:11" ht="15" x14ac:dyDescent="0.25">
      <c r="G94" s="14">
        <f>_xlfn.XLOOKUP(I94,'[3]Grupo 51'!$F$9:$F$106,'[3]Grupo 51'!$AJ$9:$AJ$106,0,0)</f>
        <v>85</v>
      </c>
      <c r="H94" s="14">
        <f>_xlfn.XLOOKUP(I94,'[3]Grupo 51'!$F$9:$F$106,'[3]Grupo 51'!$AF$9:$AF$106,0,0)</f>
        <v>10</v>
      </c>
      <c r="I94" s="28">
        <v>1024462928</v>
      </c>
      <c r="J94" s="5" t="str">
        <f>_xlfn.XLOOKUP(I94,[2]Adtivos!$K:$K,[2]Adtivos!$D:$D,0,0)</f>
        <v>407</v>
      </c>
      <c r="K94" s="5" t="str">
        <f>_xlfn.XLOOKUP(I94,[2]Adtivos!$K:$K,[2]Adtivos!$E:$E,0,0)</f>
        <v>05</v>
      </c>
    </row>
    <row r="95" spans="7:11" ht="15" x14ac:dyDescent="0.25">
      <c r="G95" s="14">
        <f>_xlfn.XLOOKUP(I95,'[3]Grupo 51'!$F$9:$F$106,'[3]Grupo 51'!$AJ$9:$AJ$106,0,0)</f>
        <v>86</v>
      </c>
      <c r="H95" s="14">
        <f>_xlfn.XLOOKUP(I95,'[3]Grupo 51'!$F$9:$F$106,'[3]Grupo 51'!$AF$9:$AF$106,0,0)</f>
        <v>10</v>
      </c>
      <c r="I95" s="28">
        <v>1022422374</v>
      </c>
      <c r="J95" s="5" t="str">
        <f>_xlfn.XLOOKUP(I95,[2]Adtivos!$K:$K,[2]Adtivos!$D:$D,0,0)</f>
        <v>407</v>
      </c>
      <c r="K95" s="5" t="str">
        <f>_xlfn.XLOOKUP(I95,[2]Adtivos!$K:$K,[2]Adtivos!$E:$E,0,0)</f>
        <v>05</v>
      </c>
    </row>
    <row r="96" spans="7:11" ht="15" x14ac:dyDescent="0.25">
      <c r="G96" s="14">
        <f>_xlfn.XLOOKUP(I96,'[3]Grupo 51'!$F$9:$F$106,'[3]Grupo 51'!$AJ$9:$AJ$106,0,0)</f>
        <v>87</v>
      </c>
      <c r="H96" s="14">
        <f>_xlfn.XLOOKUP(I96,'[3]Grupo 51'!$F$9:$F$106,'[3]Grupo 51'!$AF$9:$AF$106,0,0)</f>
        <v>10</v>
      </c>
      <c r="I96" s="28">
        <v>1019137208</v>
      </c>
      <c r="J96" s="5" t="str">
        <f>_xlfn.XLOOKUP(I96,[2]Adtivos!$K:$K,[2]Adtivos!$D:$D,0,0)</f>
        <v>407</v>
      </c>
      <c r="K96" s="5" t="str">
        <f>_xlfn.XLOOKUP(I96,[2]Adtivos!$K:$K,[2]Adtivos!$E:$E,0,0)</f>
        <v>05</v>
      </c>
    </row>
    <row r="97" spans="7:11" ht="15" x14ac:dyDescent="0.25">
      <c r="G97" s="14">
        <f>_xlfn.XLOOKUP(I97,'[3]Grupo 51'!$F$9:$F$106,'[3]Grupo 51'!$AJ$9:$AJ$106,0,0)</f>
        <v>88</v>
      </c>
      <c r="H97" s="14">
        <f>_xlfn.XLOOKUP(I97,'[3]Grupo 51'!$F$9:$F$106,'[3]Grupo 51'!$AF$9:$AF$106,0,0)</f>
        <v>10</v>
      </c>
      <c r="I97" s="28">
        <v>1070949214</v>
      </c>
      <c r="J97" s="5" t="str">
        <f>_xlfn.XLOOKUP(I97,[2]Adtivos!$K:$K,[2]Adtivos!$D:$D,0,0)</f>
        <v>407</v>
      </c>
      <c r="K97" s="5" t="str">
        <f>_xlfn.XLOOKUP(I97,[2]Adtivos!$K:$K,[2]Adtivos!$E:$E,0,0)</f>
        <v>05</v>
      </c>
    </row>
    <row r="98" spans="7:11" ht="15" x14ac:dyDescent="0.25">
      <c r="G98" s="14">
        <f>_xlfn.XLOOKUP(I98,'[3]Grupo 51'!$F$9:$F$106,'[3]Grupo 51'!$AJ$9:$AJ$106,0,0)</f>
        <v>89</v>
      </c>
      <c r="H98" s="14">
        <f>_xlfn.XLOOKUP(I98,'[3]Grupo 51'!$F$9:$F$106,'[3]Grupo 51'!$AF$9:$AF$106,0,0)</f>
        <v>10</v>
      </c>
      <c r="I98" s="28">
        <v>1022408254</v>
      </c>
      <c r="J98" s="5" t="str">
        <f>_xlfn.XLOOKUP(I98,[2]Adtivos!$K:$K,[2]Adtivos!$D:$D,0,0)</f>
        <v>407</v>
      </c>
      <c r="K98" s="5" t="str">
        <f>_xlfn.XLOOKUP(I98,[2]Adtivos!$K:$K,[2]Adtivos!$E:$E,0,0)</f>
        <v>05</v>
      </c>
    </row>
    <row r="99" spans="7:11" ht="15" x14ac:dyDescent="0.25">
      <c r="G99" s="14">
        <f>_xlfn.XLOOKUP(I99,'[3]Grupo 51'!$F$9:$F$106,'[3]Grupo 51'!$AJ$9:$AJ$106,0,0)</f>
        <v>90</v>
      </c>
      <c r="H99" s="14">
        <f>_xlfn.XLOOKUP(I99,'[3]Grupo 51'!$F$9:$F$106,'[3]Grupo 51'!$AF$9:$AF$106,0,0)</f>
        <v>75</v>
      </c>
      <c r="I99" s="28">
        <v>51852146</v>
      </c>
      <c r="J99" s="5" t="str">
        <f>_xlfn.XLOOKUP(I99,[2]Adtivos!$K:$K,[2]Adtivos!$D:$D,0,0)</f>
        <v>407</v>
      </c>
      <c r="K99" s="5" t="str">
        <f>_xlfn.XLOOKUP(I99,[2]Adtivos!$K:$K,[2]Adtivos!$E:$E,0,0)</f>
        <v>05</v>
      </c>
    </row>
    <row r="100" spans="7:11" ht="15" x14ac:dyDescent="0.25">
      <c r="G100" s="14">
        <f>_xlfn.XLOOKUP(I100,'[3]Grupo 51'!$F$9:$F$106,'[3]Grupo 51'!$AJ$9:$AJ$106,0,0)</f>
        <v>91</v>
      </c>
      <c r="H100" s="14">
        <f>_xlfn.XLOOKUP(I100,'[3]Grupo 51'!$F$9:$F$106,'[3]Grupo 51'!$AF$9:$AF$106,0,0)</f>
        <v>70</v>
      </c>
      <c r="I100" s="28">
        <v>1023896916</v>
      </c>
      <c r="J100" s="5" t="str">
        <f>_xlfn.XLOOKUP(I100,[2]Adtivos!$K:$K,[2]Adtivos!$D:$D,0,0)</f>
        <v>407</v>
      </c>
      <c r="K100" s="5" t="str">
        <f>_xlfn.XLOOKUP(I100,[2]Adtivos!$K:$K,[2]Adtivos!$E:$E,0,0)</f>
        <v>05</v>
      </c>
    </row>
    <row r="101" spans="7:11" ht="15" x14ac:dyDescent="0.25">
      <c r="G101" s="14">
        <f>_xlfn.XLOOKUP(I101,'[3]Grupo 51'!$F$9:$F$106,'[3]Grupo 51'!$AJ$9:$AJ$106,0,0)</f>
        <v>92</v>
      </c>
      <c r="H101" s="14">
        <f>_xlfn.XLOOKUP(I101,'[3]Grupo 51'!$F$9:$F$106,'[3]Grupo 51'!$AF$9:$AF$106,0,0)</f>
        <v>35</v>
      </c>
      <c r="I101" s="28">
        <v>1033765800</v>
      </c>
      <c r="J101" s="5" t="str">
        <f>_xlfn.XLOOKUP(I101,[2]Adtivos!$K:$K,[2]Adtivos!$D:$D,0,0)</f>
        <v>407</v>
      </c>
      <c r="K101" s="5" t="str">
        <f>_xlfn.XLOOKUP(I101,[2]Adtivos!$K:$K,[2]Adtivos!$E:$E,0,0)</f>
        <v>05</v>
      </c>
    </row>
    <row r="102" spans="7:11" ht="15" x14ac:dyDescent="0.25">
      <c r="G102" s="14">
        <f>_xlfn.XLOOKUP(I102,'[3]Grupo 51'!$F$9:$F$106,'[3]Grupo 51'!$AJ$9:$AJ$106,0,0)</f>
        <v>93</v>
      </c>
      <c r="H102" s="14">
        <f>_xlfn.XLOOKUP(I102,'[3]Grupo 51'!$F$9:$F$106,'[3]Grupo 51'!$AF$9:$AF$106,0,0)</f>
        <v>0</v>
      </c>
      <c r="I102" s="28">
        <v>1014245058</v>
      </c>
      <c r="J102" s="5" t="str">
        <f>_xlfn.XLOOKUP(I102,[2]Adtivos!$K:$K,[2]Adtivos!$D:$D,0,0)</f>
        <v>407</v>
      </c>
      <c r="K102" s="5" t="str">
        <f>_xlfn.XLOOKUP(I102,[2]Adtivos!$K:$K,[2]Adtivos!$E:$E,0,0)</f>
        <v>05</v>
      </c>
    </row>
    <row r="103" spans="7:11" ht="15" x14ac:dyDescent="0.25">
      <c r="G103" s="14">
        <f>_xlfn.XLOOKUP(I103,'[3]Grupo 51'!$F$9:$F$106,'[3]Grupo 51'!$AJ$9:$AJ$106,0,0)</f>
        <v>94</v>
      </c>
      <c r="H103" s="14">
        <f>_xlfn.XLOOKUP(I103,'[3]Grupo 51'!$F$9:$F$106,'[3]Grupo 51'!$AF$9:$AF$106,0,0)</f>
        <v>10</v>
      </c>
      <c r="I103" s="28">
        <v>1031163626</v>
      </c>
      <c r="J103" s="5" t="str">
        <f>_xlfn.XLOOKUP(I103,[2]Adtivos!$K:$K,[2]Adtivos!$D:$D,0,0)</f>
        <v>407</v>
      </c>
      <c r="K103" s="5" t="str">
        <f>_xlfn.XLOOKUP(I103,[2]Adtivos!$K:$K,[2]Adtivos!$E:$E,0,0)</f>
        <v>05</v>
      </c>
    </row>
    <row r="104" spans="7:11" ht="15" x14ac:dyDescent="0.25">
      <c r="G104" s="14">
        <f>_xlfn.XLOOKUP(I104,'[3]Grupo 51'!$F$9:$F$106,'[3]Grupo 51'!$AJ$9:$AJ$106,0,0)</f>
        <v>95</v>
      </c>
      <c r="H104" s="14">
        <f>_xlfn.XLOOKUP(I104,'[3]Grupo 51'!$F$9:$F$106,'[3]Grupo 51'!$AF$9:$AF$106,0,0)</f>
        <v>0</v>
      </c>
      <c r="I104" s="28">
        <v>80072589</v>
      </c>
      <c r="J104" s="5" t="str">
        <f>_xlfn.XLOOKUP(I104,[2]Adtivos!$K:$K,[2]Adtivos!$D:$D,0,0)</f>
        <v>407</v>
      </c>
      <c r="K104" s="5" t="str">
        <f>_xlfn.XLOOKUP(I104,[2]Adtivos!$K:$K,[2]Adtivos!$E:$E,0,0)</f>
        <v>05</v>
      </c>
    </row>
    <row r="105" spans="7:11" ht="15" x14ac:dyDescent="0.25">
      <c r="G105" s="14">
        <f>_xlfn.XLOOKUP(I105,'[3]Grupo 51'!$F$9:$F$106,'[3]Grupo 51'!$AJ$9:$AJ$106,0,0)</f>
        <v>96</v>
      </c>
      <c r="H105" s="14">
        <f>_xlfn.XLOOKUP(I105,'[3]Grupo 51'!$F$9:$F$106,'[3]Grupo 51'!$AF$9:$AF$106,0,0)</f>
        <v>80</v>
      </c>
      <c r="I105" s="28">
        <v>52095277</v>
      </c>
      <c r="J105" s="5" t="str">
        <f>_xlfn.XLOOKUP(I105,[2]Adtivos!$K:$K,[2]Adtivos!$D:$D,0,0)</f>
        <v>407</v>
      </c>
      <c r="K105" s="5" t="str">
        <f>_xlfn.XLOOKUP(I105,[2]Adtivos!$K:$K,[2]Adtivos!$E:$E,0,0)</f>
        <v>02</v>
      </c>
    </row>
    <row r="106" spans="7:11" ht="15" x14ac:dyDescent="0.25">
      <c r="G106" s="14">
        <f>_xlfn.XLOOKUP(I106,'[3]Grupo 51'!$F$9:$F$106,'[3]Grupo 51'!$AJ$9:$AJ$106,0,0)</f>
        <v>97</v>
      </c>
      <c r="H106" s="14">
        <f>_xlfn.XLOOKUP(I106,'[3]Grupo 51'!$F$9:$F$106,'[3]Grupo 51'!$AF$9:$AF$106,0,0)</f>
        <v>50</v>
      </c>
      <c r="I106" s="28">
        <v>53007034</v>
      </c>
      <c r="J106" s="5" t="str">
        <f>_xlfn.XLOOKUP(I106,[2]Adtivos!$K:$K,[2]Adtivos!$D:$D,0,0)</f>
        <v>407</v>
      </c>
      <c r="K106" s="5" t="str">
        <f>_xlfn.XLOOKUP(I106,[2]Adtivos!$K:$K,[2]Adtivos!$E:$E,0,0)</f>
        <v>02</v>
      </c>
    </row>
    <row r="107" spans="7:11" ht="15" x14ac:dyDescent="0.25">
      <c r="G107" s="14">
        <f>_xlfn.XLOOKUP(I107,'[3]Grupo 51'!$F$9:$F$106,'[3]Grupo 51'!$AJ$9:$AJ$106,0,0)</f>
        <v>98</v>
      </c>
      <c r="H107" s="14">
        <f>_xlfn.XLOOKUP(I107,'[3]Grupo 51'!$F$9:$F$106,'[3]Grupo 51'!$AF$9:$AF$106,0,0)</f>
        <v>35</v>
      </c>
      <c r="I107" s="28">
        <v>1014194082</v>
      </c>
      <c r="J107" s="5" t="str">
        <f>_xlfn.XLOOKUP(I107,[2]Adtivos!$K:$K,[2]Adtivos!$D:$D,0,0)</f>
        <v>407</v>
      </c>
      <c r="K107" s="5" t="str">
        <f>_xlfn.XLOOKUP(I107,[2]Adtivos!$K:$K,[2]Adtivos!$E:$E,0,0)</f>
        <v>02</v>
      </c>
    </row>
  </sheetData>
  <autoFilter ref="A9:K9" xr:uid="{687DD4CF-2D7B-40BE-AB8F-A0BE1557F63E}">
    <filterColumn colId="9" showButton="0"/>
  </autoFilter>
  <mergeCells count="8">
    <mergeCell ref="A29:D29"/>
    <mergeCell ref="A8:E8"/>
    <mergeCell ref="G8:K8"/>
    <mergeCell ref="A2:J2"/>
    <mergeCell ref="A3:J3"/>
    <mergeCell ref="A4:J4"/>
    <mergeCell ref="B6:J6"/>
    <mergeCell ref="J9:K9"/>
  </mergeCells>
  <conditionalFormatting sqref="I10:I15">
    <cfRule type="duplicateValues" dxfId="4" priority="3"/>
    <cfRule type="duplicateValues" dxfId="3" priority="4"/>
  </conditionalFormatting>
  <conditionalFormatting sqref="I10:I15">
    <cfRule type="duplicateValues" dxfId="2" priority="5"/>
  </conditionalFormatting>
  <conditionalFormatting sqref="A10">
    <cfRule type="duplicateValues" dxfId="1" priority="1"/>
  </conditionalFormatting>
  <conditionalFormatting sqref="A10">
    <cfRule type="duplicateValues" dxfId="0" priority="2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2022-02-22T15:53:44Z</dcterms:modified>
</cp:coreProperties>
</file>