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9. 314-17\"/>
    </mc:Choice>
  </mc:AlternateContent>
  <xr:revisionPtr revIDLastSave="0" documentId="13_ncr:1_{567B2BEC-B94C-4475-9F11-D2EF89FAED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H10" i="6"/>
  <c r="G10" i="6"/>
  <c r="J11" i="6" l="1"/>
  <c r="K11" i="6"/>
  <c r="J12" i="6"/>
  <c r="K12" i="6"/>
  <c r="J13" i="6"/>
  <c r="K13" i="6"/>
  <c r="J14" i="6"/>
  <c r="K14" i="6"/>
  <c r="J15" i="6"/>
  <c r="K15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<sst xmlns="http://schemas.openxmlformats.org/spreadsheetml/2006/main" count="21" uniqueCount="21">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</sst>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0" fillId="0" borderId="2" xfId="0" applyBorder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0">
          <cell r="F10">
            <v>1032430367</v>
          </cell>
          <cell r="AG10">
            <v>60</v>
          </cell>
          <cell r="AK10">
            <v>1</v>
          </cell>
        </row>
        <row r="11">
          <cell r="F11">
            <v>51909264</v>
          </cell>
          <cell r="AG11">
            <v>25</v>
          </cell>
          <cell r="AK11">
            <v>2</v>
          </cell>
        </row>
        <row r="12">
          <cell r="F12">
            <v>79284769</v>
          </cell>
          <cell r="AG12">
            <v>70</v>
          </cell>
          <cell r="AK12">
            <v>3</v>
          </cell>
        </row>
        <row r="13">
          <cell r="F13">
            <v>39686908</v>
          </cell>
          <cell r="AG13">
            <v>50</v>
          </cell>
          <cell r="AK13">
            <v>4</v>
          </cell>
        </row>
        <row r="14">
          <cell r="F14">
            <v>39631400</v>
          </cell>
          <cell r="AG14">
            <v>30</v>
          </cell>
          <cell r="AK14">
            <v>5</v>
          </cell>
        </row>
        <row r="15">
          <cell r="F15">
            <v>4207840</v>
          </cell>
          <cell r="AG15">
            <v>0</v>
          </cell>
          <cell r="AK15">
            <v>6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"/>
  <sheetViews>
    <sheetView showGridLines="0" tabSelected="1" topLeftCell="A4" zoomScaleNormal="100" workbookViewId="0">
      <selection activeCell="H23" sqref="H2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1406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7" spans="1:11" x14ac:dyDescent="0.2">
      <c r="K7" s="13">
        <v>44874</v>
      </c>
    </row>
    <row r="8" spans="1:11" ht="25.5" customHeight="1" x14ac:dyDescent="0.2">
      <c r="A8" s="25" t="s">
        <v>14</v>
      </c>
      <c r="B8" s="25"/>
      <c r="C8" s="25"/>
      <c r="D8" s="25"/>
      <c r="E8" s="25"/>
      <c r="F8" s="5"/>
      <c r="G8" s="27" t="s">
        <v>13</v>
      </c>
      <c r="H8" s="28"/>
      <c r="I8" s="28"/>
      <c r="J8" s="28"/>
      <c r="K8" s="29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6" t="s">
        <v>9</v>
      </c>
      <c r="K9" s="26"/>
    </row>
    <row r="10" spans="1:11" ht="27.75" customHeight="1" x14ac:dyDescent="0.2">
      <c r="A10" s="20">
        <v>574</v>
      </c>
      <c r="B10" s="12" t="str">
        <f>_xlfn.XLOOKUP(A10,'[1]ANEXO 1'!$B:$B,'[1]ANEXO 1'!$C:$C,0,0)</f>
        <v>Técnico</v>
      </c>
      <c r="C10" s="8" t="str">
        <f>_xlfn.XLOOKUP(A10,'[1]ANEXO 1'!$B:$B,'[1]ANEXO 1'!$E:$E,0,0)</f>
        <v>314</v>
      </c>
      <c r="D10" s="8" t="str">
        <f>_xlfn.XLOOKUP(A10,'[1]ANEXO 1'!$B:$B,'[1]ANEXO 1'!$F:$F,0,0)</f>
        <v>17</v>
      </c>
      <c r="E10" s="9" t="str">
        <f>_xlfn.XLOOKUP(A10,'[1]ANEXO 1'!$B:$B,'[1]ANEXO 1'!$G:$G,0,0)</f>
        <v>DIRECCIÓN DE CONSTRUCCIÓN Y CONSERVACIÓN DE ESTABLECIMIENTOS EDUCATIVOS</v>
      </c>
      <c r="F10" s="14"/>
      <c r="G10" s="22">
        <f>_xlfn.XLOOKUP(I10,'[3]Grupo 39'!$F$10:$F$15,'[3]Grupo 39'!$AK$10:$AK$15,0,0)</f>
        <v>1</v>
      </c>
      <c r="H10" s="22">
        <f>_xlfn.XLOOKUP(I10,'[3]Grupo 39'!$F$10:$F$15,'[3]Grupo 39'!$AG$10:$AG$15,0,0)</f>
        <v>60</v>
      </c>
      <c r="I10" s="33">
        <v>1032430367</v>
      </c>
      <c r="J10" s="22" t="str">
        <f>_xlfn.XLOOKUP(I10,[2]Adtivos!$K:$K,[2]Adtivos!$D:$D,0,0)</f>
        <v>407</v>
      </c>
      <c r="K10" s="22" t="str">
        <f>_xlfn.XLOOKUP(I10,[2]Adtivos!$K:$K,[2]Adtivos!$E:$E,0,0)</f>
        <v>27</v>
      </c>
    </row>
    <row r="11" spans="1:11" ht="15" customHeight="1" x14ac:dyDescent="0.25">
      <c r="A11" s="19"/>
      <c r="B11" s="15"/>
      <c r="C11" s="16"/>
      <c r="D11" s="16"/>
      <c r="E11" s="17"/>
      <c r="F11" s="18"/>
      <c r="G11" s="22">
        <f>_xlfn.XLOOKUP(I11,'[3]Grupo 39'!$F$10:$F$15,'[3]Grupo 39'!$AK$10:$AK$15,0,0)</f>
        <v>2</v>
      </c>
      <c r="H11" s="22">
        <f>_xlfn.XLOOKUP(I11,'[3]Grupo 39'!$F$10:$F$15,'[3]Grupo 39'!$AG$10:$AG$15,0,0)</f>
        <v>25</v>
      </c>
      <c r="I11" s="21">
        <v>51909264</v>
      </c>
      <c r="J11" s="22" t="str">
        <f>_xlfn.XLOOKUP(I11,[2]Adtivos!$K:$K,[2]Adtivos!$D:$D,0,0)</f>
        <v>407</v>
      </c>
      <c r="K11" s="22" t="str">
        <f>_xlfn.XLOOKUP(I11,[2]Adtivos!$K:$K,[2]Adtivos!$E:$E,0,0)</f>
        <v>27</v>
      </c>
    </row>
    <row r="12" spans="1:11" ht="15" customHeight="1" x14ac:dyDescent="0.25">
      <c r="A12" s="19"/>
      <c r="B12" s="15"/>
      <c r="C12" s="16"/>
      <c r="D12" s="16"/>
      <c r="E12" s="17"/>
      <c r="F12" s="18"/>
      <c r="G12" s="22">
        <f>_xlfn.XLOOKUP(I12,'[3]Grupo 39'!$F$10:$F$15,'[3]Grupo 39'!$AK$10:$AK$15,0,0)</f>
        <v>3</v>
      </c>
      <c r="H12" s="22">
        <f>_xlfn.XLOOKUP(I12,'[3]Grupo 39'!$F$10:$F$15,'[3]Grupo 39'!$AG$10:$AG$15,0,0)</f>
        <v>70</v>
      </c>
      <c r="I12" s="21">
        <v>79284769</v>
      </c>
      <c r="J12" s="22" t="str">
        <f>_xlfn.XLOOKUP(I12,[2]Adtivos!$K:$K,[2]Adtivos!$D:$D,0,0)</f>
        <v>407</v>
      </c>
      <c r="K12" s="22" t="str">
        <f>_xlfn.XLOOKUP(I12,[2]Adtivos!$K:$K,[2]Adtivos!$E:$E,0,0)</f>
        <v>18</v>
      </c>
    </row>
    <row r="13" spans="1:11" ht="15" customHeight="1" x14ac:dyDescent="0.25">
      <c r="A13" s="19"/>
      <c r="B13" s="15"/>
      <c r="C13" s="16"/>
      <c r="D13" s="16"/>
      <c r="E13" s="17"/>
      <c r="F13" s="18"/>
      <c r="G13" s="22">
        <f>_xlfn.XLOOKUP(I13,'[3]Grupo 39'!$F$10:$F$15,'[3]Grupo 39'!$AK$10:$AK$15,0,0)</f>
        <v>4</v>
      </c>
      <c r="H13" s="22">
        <f>_xlfn.XLOOKUP(I13,'[3]Grupo 39'!$F$10:$F$15,'[3]Grupo 39'!$AG$10:$AG$15,0,0)</f>
        <v>50</v>
      </c>
      <c r="I13" s="21">
        <v>39686908</v>
      </c>
      <c r="J13" s="22" t="str">
        <f>_xlfn.XLOOKUP(I13,[2]Adtivos!$K:$K,[2]Adtivos!$D:$D,0,0)</f>
        <v>440</v>
      </c>
      <c r="K13" s="22" t="str">
        <f>_xlfn.XLOOKUP(I13,[2]Adtivos!$K:$K,[2]Adtivos!$E:$E,0,0)</f>
        <v>14</v>
      </c>
    </row>
    <row r="14" spans="1:11" ht="15" x14ac:dyDescent="0.25">
      <c r="A14" s="19"/>
      <c r="B14" s="15"/>
      <c r="C14" s="16"/>
      <c r="D14" s="16"/>
      <c r="E14" s="17"/>
      <c r="F14" s="18"/>
      <c r="G14" s="22">
        <f>_xlfn.XLOOKUP(I14,'[3]Grupo 39'!$F$10:$F$15,'[3]Grupo 39'!$AK$10:$AK$15,0,0)</f>
        <v>5</v>
      </c>
      <c r="H14" s="22">
        <f>_xlfn.XLOOKUP(I14,'[3]Grupo 39'!$F$10:$F$15,'[3]Grupo 39'!$AG$10:$AG$15,0,0)</f>
        <v>30</v>
      </c>
      <c r="I14" s="21">
        <v>39631400</v>
      </c>
      <c r="J14" s="22" t="str">
        <f>_xlfn.XLOOKUP(I14,[2]Adtivos!$K:$K,[2]Adtivos!$D:$D,0,0)</f>
        <v>407</v>
      </c>
      <c r="K14" s="22" t="str">
        <f>_xlfn.XLOOKUP(I14,[2]Adtivos!$K:$K,[2]Adtivos!$E:$E,0,0)</f>
        <v>09</v>
      </c>
    </row>
    <row r="15" spans="1:11" ht="15" x14ac:dyDescent="0.25">
      <c r="A15" s="19"/>
      <c r="B15" s="15"/>
      <c r="C15" s="16"/>
      <c r="D15" s="16"/>
      <c r="E15" s="17"/>
      <c r="F15" s="18"/>
      <c r="G15" s="22">
        <f>_xlfn.XLOOKUP(I15,'[3]Grupo 39'!$F$10:$F$15,'[3]Grupo 39'!$AK$10:$AK$15,0,0)</f>
        <v>6</v>
      </c>
      <c r="H15" s="22">
        <f>_xlfn.XLOOKUP(I15,'[3]Grupo 39'!$F$10:$F$15,'[3]Grupo 39'!$AG$10:$AG$15,0,0)</f>
        <v>0</v>
      </c>
      <c r="I15" s="21">
        <v>4207840</v>
      </c>
      <c r="J15" s="22" t="str">
        <f>_xlfn.XLOOKUP(I15,[2]Adtivos!$K:$K,[2]Adtivos!$D:$D,0,0)</f>
        <v>407</v>
      </c>
      <c r="K15" s="22" t="str">
        <f>_xlfn.XLOOKUP(I15,[2]Adtivos!$K:$K,[2]Adtivos!$E:$E,0,0)</f>
        <v>05</v>
      </c>
    </row>
    <row r="17" spans="1:5" x14ac:dyDescent="0.2">
      <c r="A17" s="10" t="s">
        <v>7</v>
      </c>
      <c r="B17" s="10"/>
      <c r="C17" s="10"/>
      <c r="D17" s="10"/>
    </row>
    <row r="18" spans="1:5" x14ac:dyDescent="0.2">
      <c r="A18" s="10"/>
      <c r="B18" s="11"/>
      <c r="C18" s="11"/>
      <c r="D18" s="11"/>
    </row>
    <row r="19" spans="1:5" x14ac:dyDescent="0.2">
      <c r="A19" s="24" t="s">
        <v>5</v>
      </c>
      <c r="B19" s="24"/>
      <c r="C19" s="24"/>
      <c r="D19" s="24"/>
    </row>
    <row r="20" spans="1:5" x14ac:dyDescent="0.2">
      <c r="A20" s="10" t="s">
        <v>6</v>
      </c>
      <c r="B20" s="10"/>
      <c r="C20" s="10"/>
      <c r="D20" s="10"/>
      <c r="E20" s="32"/>
    </row>
    <row r="21" spans="1:5" x14ac:dyDescent="0.2">
      <c r="A21" s="10"/>
      <c r="B21" s="11"/>
      <c r="C21" s="11"/>
      <c r="D21" s="11"/>
      <c r="E21" s="32"/>
    </row>
    <row r="22" spans="1:5" x14ac:dyDescent="0.2">
      <c r="A22" s="10" t="s">
        <v>8</v>
      </c>
      <c r="B22" s="11"/>
      <c r="C22" s="11"/>
      <c r="D22" s="11"/>
    </row>
    <row r="23" spans="1:5" x14ac:dyDescent="0.2">
      <c r="A23" s="10"/>
      <c r="B23" s="11"/>
      <c r="C23" s="11"/>
      <c r="D23" s="11"/>
    </row>
    <row r="24" spans="1:5" x14ac:dyDescent="0.2">
      <c r="A24" s="23" t="s">
        <v>18</v>
      </c>
      <c r="B24" s="23"/>
      <c r="C24" s="23"/>
      <c r="D24" s="23"/>
    </row>
    <row r="25" spans="1:5" x14ac:dyDescent="0.2">
      <c r="A25" s="10" t="s">
        <v>17</v>
      </c>
      <c r="B25" s="10"/>
      <c r="C25" s="10"/>
      <c r="D25" s="10"/>
    </row>
  </sheetData>
  <autoFilter ref="A9:K9" xr:uid="{687DD4CF-2D7B-40BE-AB8F-A0BE1557F63E}">
    <filterColumn colId="9" showButton="0"/>
  </autoFilter>
  <mergeCells count="8">
    <mergeCell ref="A19:D19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31" priority="145"/>
  </conditionalFormatting>
  <conditionalFormatting sqref="A13:A15">
    <cfRule type="duplicateValues" dxfId="30" priority="146"/>
  </conditionalFormatting>
  <conditionalFormatting sqref="A13:A15">
    <cfRule type="duplicateValues" dxfId="29" priority="147"/>
    <cfRule type="duplicateValues" dxfId="28" priority="148"/>
  </conditionalFormatting>
  <conditionalFormatting sqref="A22:A23">
    <cfRule type="duplicateValues" dxfId="19" priority="15"/>
  </conditionalFormatting>
  <conditionalFormatting sqref="A22:A23">
    <cfRule type="duplicateValues" dxfId="18" priority="16"/>
    <cfRule type="duplicateValues" dxfId="17" priority="17"/>
  </conditionalFormatting>
  <conditionalFormatting sqref="A24:A25">
    <cfRule type="duplicateValues" dxfId="16" priority="12"/>
  </conditionalFormatting>
  <conditionalFormatting sqref="A24:A25">
    <cfRule type="duplicateValues" dxfId="15" priority="13"/>
    <cfRule type="duplicateValues" dxfId="14" priority="14"/>
  </conditionalFormatting>
  <conditionalFormatting sqref="A17">
    <cfRule type="duplicateValues" dxfId="13" priority="9"/>
  </conditionalFormatting>
  <conditionalFormatting sqref="A17">
    <cfRule type="duplicateValues" dxfId="12" priority="10"/>
    <cfRule type="duplicateValues" dxfId="11" priority="11"/>
  </conditionalFormatting>
  <conditionalFormatting sqref="A18:A21">
    <cfRule type="duplicateValues" dxfId="10" priority="18"/>
  </conditionalFormatting>
  <conditionalFormatting sqref="A18:A21">
    <cfRule type="duplicateValues" dxfId="9" priority="19"/>
    <cfRule type="duplicateValues" dxfId="8" priority="20"/>
  </conditionalFormatting>
  <conditionalFormatting sqref="A11:A12">
    <cfRule type="duplicateValues" dxfId="7" priority="5"/>
  </conditionalFormatting>
  <conditionalFormatting sqref="A11:A12">
    <cfRule type="duplicateValues" dxfId="6" priority="6"/>
  </conditionalFormatting>
  <conditionalFormatting sqref="A11:A12">
    <cfRule type="duplicateValues" dxfId="5" priority="7"/>
    <cfRule type="duplicateValues" dxfId="4" priority="8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2022-11-08T13:09:17Z</dcterms:modified>
</cp:coreProperties>
</file>