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26. 314-19\"/>
    </mc:Choice>
  </mc:AlternateContent>
  <xr:revisionPtr revIDLastSave="0" documentId="13_ncr:1_{1056A4F4-3EFD-408B-99CC-12C513B073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6" l="1"/>
  <c r="D12" i="6"/>
  <c r="C12" i="6"/>
  <c r="B12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K41" i="6"/>
  <c r="J41" i="6"/>
  <c r="K40" i="6" l="1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E11" i="6" l="1"/>
  <c r="D11" i="6"/>
  <c r="B11" i="6"/>
  <c r="E10" i="6"/>
  <c r="C10" i="6"/>
  <c r="C11" i="6" l="1"/>
  <c r="B10" i="6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<sst xmlns="http://schemas.openxmlformats.org/spreadsheetml/2006/main" count="21" uniqueCount="21">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</sst>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10" fillId="0" borderId="2" xfId="2" applyFont="1" applyBorder="1" applyAlignment="1">
      <alignment horizontal="center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F10">
            <v>11315868</v>
          </cell>
          <cell r="AG10">
            <v>90</v>
          </cell>
          <cell r="AK10">
            <v>1</v>
          </cell>
        </row>
        <row r="11">
          <cell r="F11">
            <v>51976668</v>
          </cell>
          <cell r="AG11">
            <v>90</v>
          </cell>
          <cell r="AK11">
            <v>2</v>
          </cell>
        </row>
        <row r="12">
          <cell r="F12">
            <v>52485329</v>
          </cell>
          <cell r="AG12">
            <v>85</v>
          </cell>
          <cell r="AK12">
            <v>3</v>
          </cell>
        </row>
        <row r="13">
          <cell r="F13">
            <v>1018458651</v>
          </cell>
          <cell r="AG13">
            <v>60</v>
          </cell>
          <cell r="AK13">
            <v>4</v>
          </cell>
        </row>
        <row r="14">
          <cell r="F14">
            <v>79509629</v>
          </cell>
          <cell r="AG14">
            <v>95</v>
          </cell>
          <cell r="AK14">
            <v>5</v>
          </cell>
        </row>
        <row r="15">
          <cell r="F15">
            <v>40334286</v>
          </cell>
          <cell r="AG15">
            <v>90</v>
          </cell>
          <cell r="AK15">
            <v>6</v>
          </cell>
        </row>
        <row r="16">
          <cell r="F16">
            <v>51599525</v>
          </cell>
          <cell r="AG16">
            <v>90</v>
          </cell>
          <cell r="AK16">
            <v>7</v>
          </cell>
        </row>
        <row r="17">
          <cell r="F17">
            <v>41658465</v>
          </cell>
          <cell r="AG17">
            <v>90</v>
          </cell>
          <cell r="AK17">
            <v>8</v>
          </cell>
        </row>
        <row r="18">
          <cell r="F18">
            <v>1010164103</v>
          </cell>
          <cell r="AG18">
            <v>85</v>
          </cell>
          <cell r="AK18">
            <v>9</v>
          </cell>
        </row>
        <row r="19">
          <cell r="F19">
            <v>1019029360</v>
          </cell>
          <cell r="AG19">
            <v>80</v>
          </cell>
          <cell r="AK19">
            <v>10</v>
          </cell>
        </row>
        <row r="20">
          <cell r="F20">
            <v>20859028</v>
          </cell>
          <cell r="AG20">
            <v>65</v>
          </cell>
          <cell r="AK20">
            <v>11</v>
          </cell>
        </row>
        <row r="21">
          <cell r="F21">
            <v>52975853</v>
          </cell>
          <cell r="AG21">
            <v>50</v>
          </cell>
          <cell r="AK21">
            <v>12</v>
          </cell>
        </row>
        <row r="22">
          <cell r="F22">
            <v>52351390</v>
          </cell>
          <cell r="AG22">
            <v>85</v>
          </cell>
          <cell r="AK22">
            <v>13</v>
          </cell>
        </row>
        <row r="23">
          <cell r="F23">
            <v>1030529829</v>
          </cell>
          <cell r="AG23">
            <v>60</v>
          </cell>
          <cell r="AK23">
            <v>14</v>
          </cell>
        </row>
        <row r="24">
          <cell r="F24">
            <v>38255693</v>
          </cell>
          <cell r="AG24">
            <v>85</v>
          </cell>
          <cell r="AK24">
            <v>15</v>
          </cell>
        </row>
        <row r="25">
          <cell r="F25">
            <v>1024470627</v>
          </cell>
          <cell r="AG25">
            <v>70</v>
          </cell>
          <cell r="AK25">
            <v>16</v>
          </cell>
        </row>
        <row r="26">
          <cell r="F26">
            <v>79896838</v>
          </cell>
          <cell r="AG26">
            <v>65</v>
          </cell>
          <cell r="AK26">
            <v>17</v>
          </cell>
        </row>
        <row r="27">
          <cell r="F27">
            <v>52162043</v>
          </cell>
          <cell r="AG27">
            <v>65</v>
          </cell>
          <cell r="AK27">
            <v>18</v>
          </cell>
        </row>
        <row r="28">
          <cell r="F28">
            <v>39014369</v>
          </cell>
          <cell r="AG28">
            <v>65</v>
          </cell>
          <cell r="AK28">
            <v>19</v>
          </cell>
        </row>
        <row r="29">
          <cell r="F29">
            <v>15989005</v>
          </cell>
          <cell r="AG29">
            <v>60</v>
          </cell>
          <cell r="AK29">
            <v>20</v>
          </cell>
        </row>
        <row r="30">
          <cell r="F30">
            <v>52727991</v>
          </cell>
          <cell r="AG30">
            <v>60</v>
          </cell>
          <cell r="AK30">
            <v>21</v>
          </cell>
        </row>
        <row r="31">
          <cell r="F31">
            <v>79889906</v>
          </cell>
          <cell r="AG31">
            <v>60</v>
          </cell>
          <cell r="AK31">
            <v>22</v>
          </cell>
        </row>
        <row r="32">
          <cell r="F32">
            <v>52506853</v>
          </cell>
          <cell r="AG32">
            <v>60</v>
          </cell>
          <cell r="AK32">
            <v>23</v>
          </cell>
        </row>
        <row r="33">
          <cell r="F33">
            <v>39752648</v>
          </cell>
          <cell r="AG33">
            <v>60</v>
          </cell>
          <cell r="AK33">
            <v>24</v>
          </cell>
        </row>
        <row r="34">
          <cell r="F34">
            <v>52972680</v>
          </cell>
          <cell r="AG34">
            <v>60</v>
          </cell>
          <cell r="AK34">
            <v>25</v>
          </cell>
        </row>
        <row r="35">
          <cell r="F35">
            <v>52163020</v>
          </cell>
          <cell r="AG35">
            <v>60</v>
          </cell>
          <cell r="AK35">
            <v>26</v>
          </cell>
        </row>
        <row r="36">
          <cell r="F36">
            <v>43488665</v>
          </cell>
          <cell r="AG36">
            <v>55</v>
          </cell>
          <cell r="AK36">
            <v>27</v>
          </cell>
        </row>
        <row r="37">
          <cell r="F37">
            <v>51980812</v>
          </cell>
          <cell r="AG37">
            <v>55</v>
          </cell>
          <cell r="AK37">
            <v>28</v>
          </cell>
        </row>
        <row r="38">
          <cell r="F38">
            <v>53133904</v>
          </cell>
          <cell r="AG38">
            <v>55</v>
          </cell>
          <cell r="AK38">
            <v>29</v>
          </cell>
        </row>
        <row r="39">
          <cell r="F39">
            <v>52381460</v>
          </cell>
          <cell r="AG39">
            <v>55</v>
          </cell>
          <cell r="AK39">
            <v>30</v>
          </cell>
        </row>
        <row r="40">
          <cell r="F40">
            <v>80095899</v>
          </cell>
          <cell r="AG40">
            <v>55</v>
          </cell>
          <cell r="AK40">
            <v>31</v>
          </cell>
        </row>
        <row r="41">
          <cell r="F41">
            <v>32773540</v>
          </cell>
          <cell r="AG41">
            <v>55</v>
          </cell>
          <cell r="AK41">
            <v>32</v>
          </cell>
        </row>
        <row r="42">
          <cell r="F42">
            <v>52823849</v>
          </cell>
          <cell r="AG42">
            <v>55</v>
          </cell>
          <cell r="AK42">
            <v>33</v>
          </cell>
        </row>
        <row r="43">
          <cell r="F43">
            <v>79733576</v>
          </cell>
          <cell r="AG43">
            <v>55</v>
          </cell>
          <cell r="AK43">
            <v>34</v>
          </cell>
        </row>
        <row r="44">
          <cell r="F44">
            <v>1030646201</v>
          </cell>
          <cell r="AG44">
            <v>55</v>
          </cell>
          <cell r="AK44">
            <v>35</v>
          </cell>
        </row>
        <row r="45">
          <cell r="F45">
            <v>1013614635</v>
          </cell>
          <cell r="AG45">
            <v>55</v>
          </cell>
          <cell r="AK45">
            <v>36</v>
          </cell>
        </row>
        <row r="46">
          <cell r="F46">
            <v>79716115</v>
          </cell>
          <cell r="AG46">
            <v>55</v>
          </cell>
          <cell r="AK46">
            <v>37</v>
          </cell>
        </row>
        <row r="47">
          <cell r="F47">
            <v>51935087</v>
          </cell>
          <cell r="AG47">
            <v>55</v>
          </cell>
          <cell r="AK47">
            <v>38</v>
          </cell>
        </row>
        <row r="48">
          <cell r="F48">
            <v>80799106</v>
          </cell>
          <cell r="AG48">
            <v>55</v>
          </cell>
          <cell r="AK48">
            <v>39</v>
          </cell>
        </row>
        <row r="49">
          <cell r="F49">
            <v>80799810</v>
          </cell>
          <cell r="AG49">
            <v>55</v>
          </cell>
          <cell r="AK49">
            <v>40</v>
          </cell>
        </row>
        <row r="50">
          <cell r="F50">
            <v>52546953</v>
          </cell>
          <cell r="AG50">
            <v>50</v>
          </cell>
          <cell r="AK50">
            <v>41</v>
          </cell>
        </row>
        <row r="51">
          <cell r="F51">
            <v>79899645</v>
          </cell>
          <cell r="AG51">
            <v>45</v>
          </cell>
          <cell r="AK51">
            <v>42</v>
          </cell>
        </row>
        <row r="52">
          <cell r="F52">
            <v>52200202</v>
          </cell>
          <cell r="AG52">
            <v>45</v>
          </cell>
          <cell r="AK52">
            <v>43</v>
          </cell>
        </row>
        <row r="53">
          <cell r="F53">
            <v>79577721</v>
          </cell>
          <cell r="AG53">
            <v>45</v>
          </cell>
          <cell r="AK53">
            <v>44</v>
          </cell>
        </row>
        <row r="54">
          <cell r="F54">
            <v>52853847</v>
          </cell>
          <cell r="AG54">
            <v>40</v>
          </cell>
          <cell r="AK54">
            <v>45</v>
          </cell>
        </row>
        <row r="55">
          <cell r="F55">
            <v>57292524</v>
          </cell>
          <cell r="AG55">
            <v>40</v>
          </cell>
          <cell r="AK55">
            <v>46</v>
          </cell>
        </row>
        <row r="56">
          <cell r="F56">
            <v>40993906</v>
          </cell>
          <cell r="AG56">
            <v>35</v>
          </cell>
          <cell r="AK56">
            <v>47</v>
          </cell>
        </row>
        <row r="57">
          <cell r="F57">
            <v>79886957</v>
          </cell>
          <cell r="AG57">
            <v>0</v>
          </cell>
          <cell r="AK57">
            <v>48</v>
          </cell>
        </row>
        <row r="58">
          <cell r="F58">
            <v>53092932</v>
          </cell>
          <cell r="AG58">
            <v>55</v>
          </cell>
          <cell r="AK58">
            <v>49</v>
          </cell>
        </row>
        <row r="59">
          <cell r="F59">
            <v>52988750</v>
          </cell>
          <cell r="AG59">
            <v>65</v>
          </cell>
          <cell r="AK59">
            <v>50</v>
          </cell>
        </row>
        <row r="60">
          <cell r="F60">
            <v>1026290054</v>
          </cell>
          <cell r="AG60">
            <v>60</v>
          </cell>
          <cell r="AK60">
            <v>51</v>
          </cell>
        </row>
        <row r="61">
          <cell r="F61">
            <v>57445421</v>
          </cell>
          <cell r="AG61">
            <v>60</v>
          </cell>
          <cell r="AK61">
            <v>52</v>
          </cell>
        </row>
        <row r="62">
          <cell r="F62">
            <v>1026572408</v>
          </cell>
          <cell r="AG62">
            <v>25</v>
          </cell>
          <cell r="AK62">
            <v>53</v>
          </cell>
        </row>
        <row r="63">
          <cell r="F63">
            <v>52456803</v>
          </cell>
          <cell r="AG63">
            <v>20</v>
          </cell>
          <cell r="AK63">
            <v>54</v>
          </cell>
        </row>
        <row r="64">
          <cell r="F64">
            <v>52897172</v>
          </cell>
          <cell r="AG64">
            <v>0</v>
          </cell>
          <cell r="AK64">
            <v>55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67"/>
  <sheetViews>
    <sheetView showGridLines="0" tabSelected="1" topLeftCell="A5" zoomScaleNormal="100" workbookViewId="0">
      <selection activeCell="H13" sqref="H13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1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1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4"/>
    </row>
    <row r="7" spans="1:11" x14ac:dyDescent="0.2">
      <c r="K7" s="21">
        <v>44797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6"/>
      <c r="G8" s="30" t="s">
        <v>13</v>
      </c>
      <c r="H8" s="31"/>
      <c r="I8" s="31"/>
      <c r="J8" s="31"/>
      <c r="K8" s="32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27" t="s">
        <v>11</v>
      </c>
      <c r="H9" s="27" t="s">
        <v>15</v>
      </c>
      <c r="I9" s="27" t="s">
        <v>10</v>
      </c>
      <c r="J9" s="29" t="s">
        <v>9</v>
      </c>
      <c r="K9" s="29"/>
    </row>
    <row r="10" spans="1:11" ht="15" x14ac:dyDescent="0.2">
      <c r="A10" s="22">
        <v>2985</v>
      </c>
      <c r="B10" s="20" t="str">
        <f>_xlfn.XLOOKUP(A10,'[1]ANEXO 1'!$B:$B,'[1]ANEXO 1'!$C:$C,0,0)</f>
        <v>Técnico</v>
      </c>
      <c r="C10" s="14" t="str">
        <f>_xlfn.XLOOKUP(A10,'[1]ANEXO 1'!$B:$B,'[1]ANEXO 1'!$E:$E,0,0)</f>
        <v>314</v>
      </c>
      <c r="D10" s="14" t="str">
        <f>_xlfn.XLOOKUP(A10,'[1]ANEXO 1'!$B:$B,'[1]ANEXO 1'!$F:$F,0,0)</f>
        <v>19</v>
      </c>
      <c r="E10" s="16" t="str">
        <f>_xlfn.XLOOKUP(A10,'[1]ANEXO 1'!$B:$B,'[1]ANEXO 1'!$G:$G,0,0)</f>
        <v>COLEGIO FANNY MIKEY (IED)</v>
      </c>
      <c r="F10" s="25"/>
    </row>
    <row r="11" spans="1:11" ht="15" customHeight="1" x14ac:dyDescent="0.2">
      <c r="A11" s="22">
        <v>1777</v>
      </c>
      <c r="B11" s="20" t="str">
        <f>_xlfn.XLOOKUP(A11,'[1]ANEXO 1'!$B:$B,'[1]ANEXO 1'!$C:$C,0,0)</f>
        <v>Técnico</v>
      </c>
      <c r="C11" s="14" t="str">
        <f>_xlfn.XLOOKUP(A11,'[1]ANEXO 1'!$B:$B,'[1]ANEXO 1'!$E:$E,0,0)</f>
        <v>314</v>
      </c>
      <c r="D11" s="14" t="str">
        <f>_xlfn.XLOOKUP(A11,'[1]ANEXO 1'!$B:$B,'[1]ANEXO 1'!$F:$F,0,0)</f>
        <v>19</v>
      </c>
      <c r="E11" s="16" t="str">
        <f>_xlfn.XLOOKUP(A11,'[1]ANEXO 1'!$B:$B,'[1]ANEXO 1'!$G:$G,0,0)</f>
        <v>COLEGIO CAMPESTRE JAIME GARZON (IED)</v>
      </c>
      <c r="F11" s="25"/>
    </row>
    <row r="12" spans="1:11" ht="15" customHeight="1" x14ac:dyDescent="0.2">
      <c r="A12" s="28">
        <v>1590</v>
      </c>
      <c r="B12" s="20" t="str">
        <f>_xlfn.XLOOKUP(A12,'[1]ANEXO 1'!$B:$B,'[1]ANEXO 1'!$C:$C,0,0)</f>
        <v>Técnico</v>
      </c>
      <c r="C12" s="14" t="str">
        <f>_xlfn.XLOOKUP(A12,'[1]ANEXO 1'!$B:$B,'[1]ANEXO 1'!$E:$E,0,0)</f>
        <v>314</v>
      </c>
      <c r="D12" s="14" t="str">
        <f>_xlfn.XLOOKUP(A12,'[1]ANEXO 1'!$B:$B,'[1]ANEXO 1'!$F:$F,0,0)</f>
        <v>19</v>
      </c>
      <c r="E12" s="16" t="str">
        <f>_xlfn.XLOOKUP(A12,'[1]ANEXO 1'!$B:$B,'[1]ANEXO 1'!$G:$G,0,0)</f>
        <v>COLEGIO EL JAPON (IED)</v>
      </c>
      <c r="F12" s="25"/>
    </row>
    <row r="13" spans="1:11" ht="15" customHeight="1" x14ac:dyDescent="0.25">
      <c r="A13" s="11"/>
      <c r="B13" s="12"/>
      <c r="C13" s="12"/>
      <c r="D13" s="10"/>
      <c r="E13" s="9"/>
      <c r="F13" s="9"/>
      <c r="G13" s="8">
        <f>_xlfn.XLOOKUP(I13,'[2]Grupo 26'!$F$10:$F$64,'[2]Grupo 26'!$AK$10:$AK$64,0,0)</f>
        <v>1</v>
      </c>
      <c r="H13" s="8">
        <f>_xlfn.XLOOKUP(I14,'[2]Grupo 26'!$F$10:$F$64,'[2]Grupo 26'!$AG$10:$AG$64,0,0)</f>
        <v>90</v>
      </c>
      <c r="I13" s="23">
        <v>11315868</v>
      </c>
      <c r="J13" s="5" t="str">
        <f>_xlfn.XLOOKUP(I13,[3]Adtivos!$K:$K,[3]Adtivos!$D:$D,0,0)</f>
        <v>314</v>
      </c>
      <c r="K13" s="5" t="str">
        <f>_xlfn.XLOOKUP(I13,[3]Adtivos!$K:$K,[3]Adtivos!$E:$E,0,0)</f>
        <v>17</v>
      </c>
    </row>
    <row r="14" spans="1:11" ht="15" x14ac:dyDescent="0.25">
      <c r="G14" s="8">
        <f>_xlfn.XLOOKUP(I14,'[2]Grupo 26'!$F$10:$F$64,'[2]Grupo 26'!$AK$10:$AK$64,0,0)</f>
        <v>2</v>
      </c>
      <c r="H14" s="8">
        <f>_xlfn.XLOOKUP(I15,'[2]Grupo 26'!$F$10:$F$64,'[2]Grupo 26'!$AG$10:$AG$64,0,0)</f>
        <v>85</v>
      </c>
      <c r="I14" s="23">
        <v>51976668</v>
      </c>
      <c r="J14" s="5" t="str">
        <f>_xlfn.XLOOKUP(I14,[3]Adtivos!$K:$K,[3]Adtivos!$D:$D,0,0)</f>
        <v>314</v>
      </c>
      <c r="K14" s="5" t="str">
        <f>_xlfn.XLOOKUP(I14,[3]Adtivos!$K:$K,[3]Adtivos!$E:$E,0,0)</f>
        <v>12</v>
      </c>
    </row>
    <row r="15" spans="1:11" ht="15" x14ac:dyDescent="0.25">
      <c r="G15" s="8">
        <f>_xlfn.XLOOKUP(I15,'[2]Grupo 26'!$F$10:$F$64,'[2]Grupo 26'!$AK$10:$AK$64,0,0)</f>
        <v>3</v>
      </c>
      <c r="H15" s="8">
        <f>_xlfn.XLOOKUP(I16,'[2]Grupo 26'!$F$10:$F$64,'[2]Grupo 26'!$AG$10:$AG$64,0,0)</f>
        <v>60</v>
      </c>
      <c r="I15" s="23">
        <v>52485329</v>
      </c>
      <c r="J15" s="5" t="str">
        <f>_xlfn.XLOOKUP(I15,[3]Adtivos!$K:$K,[3]Adtivos!$D:$D,0,0)</f>
        <v>314</v>
      </c>
      <c r="K15" s="5" t="str">
        <f>_xlfn.XLOOKUP(I15,[3]Adtivos!$K:$K,[3]Adtivos!$E:$E,0,0)</f>
        <v>12</v>
      </c>
    </row>
    <row r="16" spans="1:11" ht="15" x14ac:dyDescent="0.25">
      <c r="G16" s="8">
        <f>_xlfn.XLOOKUP(I16,'[2]Grupo 26'!$F$10:$F$64,'[2]Grupo 26'!$AK$10:$AK$64,0,0)</f>
        <v>4</v>
      </c>
      <c r="H16" s="8">
        <f>_xlfn.XLOOKUP(I17,'[2]Grupo 26'!$F$10:$F$64,'[2]Grupo 26'!$AG$10:$AG$64,0,0)</f>
        <v>95</v>
      </c>
      <c r="I16" s="23">
        <v>1018458651</v>
      </c>
      <c r="J16" s="5" t="str">
        <f>_xlfn.XLOOKUP(I16,[3]Adtivos!$K:$K,[3]Adtivos!$D:$D,0,0)</f>
        <v>314</v>
      </c>
      <c r="K16" s="5" t="str">
        <f>_xlfn.XLOOKUP(I16,[3]Adtivos!$K:$K,[3]Adtivos!$E:$E,0,0)</f>
        <v>12</v>
      </c>
    </row>
    <row r="17" spans="1:11" ht="15" x14ac:dyDescent="0.25">
      <c r="G17" s="8">
        <f>_xlfn.XLOOKUP(I17,'[2]Grupo 26'!$F$10:$F$64,'[2]Grupo 26'!$AK$10:$AK$64,0,0)</f>
        <v>5</v>
      </c>
      <c r="H17" s="8">
        <f>_xlfn.XLOOKUP(I18,'[2]Grupo 26'!$F$10:$F$64,'[2]Grupo 26'!$AG$10:$AG$64,0,0)</f>
        <v>90</v>
      </c>
      <c r="I17" s="23">
        <v>79509629</v>
      </c>
      <c r="J17" s="5" t="str">
        <f>_xlfn.XLOOKUP(I17,[3]Adtivos!$K:$K,[3]Adtivos!$D:$D,0,0)</f>
        <v>314</v>
      </c>
      <c r="K17" s="5" t="str">
        <f>_xlfn.XLOOKUP(I17,[3]Adtivos!$K:$K,[3]Adtivos!$E:$E,0,0)</f>
        <v>10</v>
      </c>
    </row>
    <row r="18" spans="1:11" ht="15" x14ac:dyDescent="0.25">
      <c r="G18" s="8">
        <f>_xlfn.XLOOKUP(I18,'[2]Grupo 26'!$F$10:$F$64,'[2]Grupo 26'!$AK$10:$AK$64,0,0)</f>
        <v>6</v>
      </c>
      <c r="H18" s="8">
        <f>_xlfn.XLOOKUP(I19,'[2]Grupo 26'!$F$10:$F$64,'[2]Grupo 26'!$AG$10:$AG$64,0,0)</f>
        <v>90</v>
      </c>
      <c r="I18" s="23">
        <v>40334286</v>
      </c>
      <c r="J18" s="5" t="str">
        <f>_xlfn.XLOOKUP(I18,[3]Adtivos!$K:$K,[3]Adtivos!$D:$D,0,0)</f>
        <v>314</v>
      </c>
      <c r="K18" s="5" t="str">
        <f>_xlfn.XLOOKUP(I18,[3]Adtivos!$K:$K,[3]Adtivos!$E:$E,0,0)</f>
        <v>10</v>
      </c>
    </row>
    <row r="19" spans="1:11" ht="15" x14ac:dyDescent="0.25">
      <c r="G19" s="8">
        <f>_xlfn.XLOOKUP(I19,'[2]Grupo 26'!$F$10:$F$64,'[2]Grupo 26'!$AK$10:$AK$64,0,0)</f>
        <v>7</v>
      </c>
      <c r="H19" s="8">
        <f>_xlfn.XLOOKUP(I20,'[2]Grupo 26'!$F$10:$F$64,'[2]Grupo 26'!$AG$10:$AG$64,0,0)</f>
        <v>90</v>
      </c>
      <c r="I19" s="23">
        <v>51599525</v>
      </c>
      <c r="J19" s="5" t="str">
        <f>_xlfn.XLOOKUP(I19,[3]Adtivos!$K:$K,[3]Adtivos!$D:$D,0,0)</f>
        <v>314</v>
      </c>
      <c r="K19" s="5" t="str">
        <f>_xlfn.XLOOKUP(I19,[3]Adtivos!$K:$K,[3]Adtivos!$E:$E,0,0)</f>
        <v>10</v>
      </c>
    </row>
    <row r="20" spans="1:11" ht="15" x14ac:dyDescent="0.25">
      <c r="G20" s="8">
        <f>_xlfn.XLOOKUP(I20,'[2]Grupo 26'!$F$10:$F$64,'[2]Grupo 26'!$AK$10:$AK$64,0,0)</f>
        <v>8</v>
      </c>
      <c r="H20" s="8">
        <f>_xlfn.XLOOKUP(I21,'[2]Grupo 26'!$F$10:$F$64,'[2]Grupo 26'!$AG$10:$AG$64,0,0)</f>
        <v>85</v>
      </c>
      <c r="I20" s="23">
        <v>41658465</v>
      </c>
      <c r="J20" s="5" t="str">
        <f>_xlfn.XLOOKUP(I20,[3]Adtivos!$K:$K,[3]Adtivos!$D:$D,0,0)</f>
        <v>314</v>
      </c>
      <c r="K20" s="5" t="str">
        <f>_xlfn.XLOOKUP(I20,[3]Adtivos!$K:$K,[3]Adtivos!$E:$E,0,0)</f>
        <v>10</v>
      </c>
    </row>
    <row r="21" spans="1:11" ht="15" x14ac:dyDescent="0.25">
      <c r="G21" s="8">
        <f>_xlfn.XLOOKUP(I21,'[2]Grupo 26'!$F$10:$F$64,'[2]Grupo 26'!$AK$10:$AK$64,0,0)</f>
        <v>9</v>
      </c>
      <c r="H21" s="8">
        <f>_xlfn.XLOOKUP(I22,'[2]Grupo 26'!$F$10:$F$64,'[2]Grupo 26'!$AG$10:$AG$64,0,0)</f>
        <v>80</v>
      </c>
      <c r="I21" s="23">
        <v>1010164103</v>
      </c>
      <c r="J21" s="5" t="str">
        <f>_xlfn.XLOOKUP(I21,[3]Adtivos!$K:$K,[3]Adtivos!$D:$D,0,0)</f>
        <v>314</v>
      </c>
      <c r="K21" s="5" t="str">
        <f>_xlfn.XLOOKUP(I21,[3]Adtivos!$K:$K,[3]Adtivos!$E:$E,0,0)</f>
        <v>10</v>
      </c>
    </row>
    <row r="22" spans="1:11" ht="15" x14ac:dyDescent="0.25">
      <c r="G22" s="8">
        <f>_xlfn.XLOOKUP(I22,'[2]Grupo 26'!$F$10:$F$64,'[2]Grupo 26'!$AK$10:$AK$64,0,0)</f>
        <v>10</v>
      </c>
      <c r="H22" s="8">
        <f>_xlfn.XLOOKUP(I23,'[2]Grupo 26'!$F$10:$F$64,'[2]Grupo 26'!$AG$10:$AG$64,0,0)</f>
        <v>65</v>
      </c>
      <c r="I22" s="23">
        <v>1019029360</v>
      </c>
      <c r="J22" s="5" t="str">
        <f>_xlfn.XLOOKUP(I22,[3]Adtivos!$K:$K,[3]Adtivos!$D:$D,0,0)</f>
        <v>314</v>
      </c>
      <c r="K22" s="5" t="str">
        <f>_xlfn.XLOOKUP(I22,[3]Adtivos!$K:$K,[3]Adtivos!$E:$E,0,0)</f>
        <v>10</v>
      </c>
    </row>
    <row r="23" spans="1:11" ht="15" x14ac:dyDescent="0.25">
      <c r="G23" s="8">
        <f>_xlfn.XLOOKUP(I23,'[2]Grupo 26'!$F$10:$F$64,'[2]Grupo 26'!$AK$10:$AK$64,0,0)</f>
        <v>11</v>
      </c>
      <c r="H23" s="8">
        <f>_xlfn.XLOOKUP(I24,'[2]Grupo 26'!$F$10:$F$64,'[2]Grupo 26'!$AG$10:$AG$64,0,0)</f>
        <v>50</v>
      </c>
      <c r="I23" s="23">
        <v>20859028</v>
      </c>
      <c r="J23" s="5" t="str">
        <f>_xlfn.XLOOKUP(I23,[3]Adtivos!$K:$K,[3]Adtivos!$D:$D,0,0)</f>
        <v>314</v>
      </c>
      <c r="K23" s="5" t="str">
        <f>_xlfn.XLOOKUP(I23,[3]Adtivos!$K:$K,[3]Adtivos!$E:$E,0,0)</f>
        <v>10</v>
      </c>
    </row>
    <row r="24" spans="1:11" ht="15" x14ac:dyDescent="0.25">
      <c r="G24" s="8">
        <f>_xlfn.XLOOKUP(I24,'[2]Grupo 26'!$F$10:$F$64,'[2]Grupo 26'!$AK$10:$AK$64,0,0)</f>
        <v>12</v>
      </c>
      <c r="H24" s="8">
        <f>_xlfn.XLOOKUP(I25,'[2]Grupo 26'!$F$10:$F$64,'[2]Grupo 26'!$AG$10:$AG$64,0,0)</f>
        <v>85</v>
      </c>
      <c r="I24" s="26">
        <v>52975853</v>
      </c>
      <c r="J24" s="5" t="str">
        <f>_xlfn.XLOOKUP(I24,[3]Adtivos!$K:$K,[3]Adtivos!$D:$D,0,0)</f>
        <v>314</v>
      </c>
      <c r="K24" s="5" t="str">
        <f>_xlfn.XLOOKUP(I24,[3]Adtivos!$K:$K,[3]Adtivos!$E:$E,0,0)</f>
        <v>07</v>
      </c>
    </row>
    <row r="25" spans="1:11" ht="15" x14ac:dyDescent="0.25">
      <c r="G25" s="8">
        <f>_xlfn.XLOOKUP(I25,'[2]Grupo 26'!$F$10:$F$64,'[2]Grupo 26'!$AK$10:$AK$64,0,0)</f>
        <v>13</v>
      </c>
      <c r="H25" s="8">
        <f>_xlfn.XLOOKUP(I26,'[2]Grupo 26'!$F$10:$F$64,'[2]Grupo 26'!$AG$10:$AG$64,0,0)</f>
        <v>60</v>
      </c>
      <c r="I25" s="26">
        <v>52351390</v>
      </c>
      <c r="J25" s="5" t="str">
        <f>_xlfn.XLOOKUP(I25,[3]Adtivos!$K:$K,[3]Adtivos!$D:$D,0,0)</f>
        <v>314</v>
      </c>
      <c r="K25" s="5" t="str">
        <f>_xlfn.XLOOKUP(I25,[3]Adtivos!$K:$K,[3]Adtivos!$E:$E,0,0)</f>
        <v>04</v>
      </c>
    </row>
    <row r="26" spans="1:11" ht="15" x14ac:dyDescent="0.25">
      <c r="G26" s="8">
        <f>_xlfn.XLOOKUP(I26,'[2]Grupo 26'!$F$10:$F$64,'[2]Grupo 26'!$AK$10:$AK$64,0,0)</f>
        <v>14</v>
      </c>
      <c r="H26" s="8">
        <f>_xlfn.XLOOKUP(I27,'[2]Grupo 26'!$F$10:$F$64,'[2]Grupo 26'!$AG$10:$AG$64,0,0)</f>
        <v>85</v>
      </c>
      <c r="I26" s="26">
        <v>1030529829</v>
      </c>
      <c r="J26" s="5" t="str">
        <f>_xlfn.XLOOKUP(I26,[3]Adtivos!$K:$K,[3]Adtivos!$D:$D,0,0)</f>
        <v>314</v>
      </c>
      <c r="K26" s="5" t="str">
        <f>_xlfn.XLOOKUP(I26,[3]Adtivos!$K:$K,[3]Adtivos!$E:$E,0,0)</f>
        <v>04</v>
      </c>
    </row>
    <row r="27" spans="1:11" ht="15" x14ac:dyDescent="0.25">
      <c r="A27" s="17" t="s">
        <v>7</v>
      </c>
      <c r="B27" s="17"/>
      <c r="C27" s="17"/>
      <c r="D27" s="17"/>
      <c r="G27" s="8">
        <f>_xlfn.XLOOKUP(I27,'[2]Grupo 26'!$F$10:$F$64,'[2]Grupo 26'!$AK$10:$AK$64,0,0)</f>
        <v>15</v>
      </c>
      <c r="H27" s="8">
        <f>_xlfn.XLOOKUP(I28,'[2]Grupo 26'!$F$10:$F$64,'[2]Grupo 26'!$AG$10:$AG$64,0,0)</f>
        <v>70</v>
      </c>
      <c r="I27" s="26">
        <v>38255693</v>
      </c>
      <c r="J27" s="5" t="str">
        <f>_xlfn.XLOOKUP(I27,[3]Adtivos!$K:$K,[3]Adtivos!$D:$D,0,0)</f>
        <v>407</v>
      </c>
      <c r="K27" s="5" t="str">
        <f>_xlfn.XLOOKUP(I27,[3]Adtivos!$K:$K,[3]Adtivos!$E:$E,0,0)</f>
        <v>27</v>
      </c>
    </row>
    <row r="28" spans="1:11" ht="15" x14ac:dyDescent="0.25">
      <c r="A28" s="17"/>
      <c r="B28" s="18"/>
      <c r="C28" s="18"/>
      <c r="D28" s="18"/>
      <c r="G28" s="8">
        <f>_xlfn.XLOOKUP(I28,'[2]Grupo 26'!$F$10:$F$64,'[2]Grupo 26'!$AK$10:$AK$64,0,0)</f>
        <v>16</v>
      </c>
      <c r="H28" s="8">
        <f>_xlfn.XLOOKUP(I29,'[2]Grupo 26'!$F$10:$F$64,'[2]Grupo 26'!$AG$10:$AG$64,0,0)</f>
        <v>65</v>
      </c>
      <c r="I28" s="26">
        <v>1024470627</v>
      </c>
      <c r="J28" s="5" t="str">
        <f>_xlfn.XLOOKUP(I28,[3]Adtivos!$K:$K,[3]Adtivos!$D:$D,0,0)</f>
        <v>440</v>
      </c>
      <c r="K28" s="5" t="str">
        <f>_xlfn.XLOOKUP(I28,[3]Adtivos!$K:$K,[3]Adtivos!$E:$E,0,0)</f>
        <v>27</v>
      </c>
    </row>
    <row r="29" spans="1:11" ht="15" x14ac:dyDescent="0.25">
      <c r="A29" s="24" t="s">
        <v>5</v>
      </c>
      <c r="B29" s="24"/>
      <c r="C29" s="24"/>
      <c r="D29" s="24"/>
      <c r="G29" s="8">
        <f>_xlfn.XLOOKUP(I29,'[2]Grupo 26'!$F$10:$F$64,'[2]Grupo 26'!$AK$10:$AK$64,0,0)</f>
        <v>17</v>
      </c>
      <c r="H29" s="8">
        <f>_xlfn.XLOOKUP(I30,'[2]Grupo 26'!$F$10:$F$64,'[2]Grupo 26'!$AG$10:$AG$64,0,0)</f>
        <v>65</v>
      </c>
      <c r="I29" s="26">
        <v>79896838</v>
      </c>
      <c r="J29" s="5" t="str">
        <f>_xlfn.XLOOKUP(I29,[3]Adtivos!$K:$K,[3]Adtivos!$D:$D,0,0)</f>
        <v>407</v>
      </c>
      <c r="K29" s="5" t="str">
        <f>_xlfn.XLOOKUP(I29,[3]Adtivos!$K:$K,[3]Adtivos!$E:$E,0,0)</f>
        <v>27</v>
      </c>
    </row>
    <row r="30" spans="1:11" ht="15" x14ac:dyDescent="0.25">
      <c r="A30" s="17" t="s">
        <v>6</v>
      </c>
      <c r="B30" s="17"/>
      <c r="C30" s="17"/>
      <c r="D30" s="17"/>
      <c r="G30" s="8">
        <f>_xlfn.XLOOKUP(I30,'[2]Grupo 26'!$F$10:$F$64,'[2]Grupo 26'!$AK$10:$AK$64,0,0)</f>
        <v>18</v>
      </c>
      <c r="H30" s="8">
        <f>_xlfn.XLOOKUP(I31,'[2]Grupo 26'!$F$10:$F$64,'[2]Grupo 26'!$AG$10:$AG$64,0,0)</f>
        <v>65</v>
      </c>
      <c r="I30" s="23">
        <v>52162043</v>
      </c>
      <c r="J30" s="5" t="str">
        <f>_xlfn.XLOOKUP(I30,[3]Adtivos!$K:$K,[3]Adtivos!$D:$D,0,0)</f>
        <v>407</v>
      </c>
      <c r="K30" s="5" t="str">
        <f>_xlfn.XLOOKUP(I30,[3]Adtivos!$K:$K,[3]Adtivos!$E:$E,0,0)</f>
        <v>27</v>
      </c>
    </row>
    <row r="31" spans="1:11" ht="15" x14ac:dyDescent="0.25">
      <c r="A31" s="17"/>
      <c r="B31" s="18"/>
      <c r="C31" s="18"/>
      <c r="D31" s="18"/>
      <c r="G31" s="8">
        <f>_xlfn.XLOOKUP(I31,'[2]Grupo 26'!$F$10:$F$64,'[2]Grupo 26'!$AK$10:$AK$64,0,0)</f>
        <v>19</v>
      </c>
      <c r="H31" s="8">
        <f>_xlfn.XLOOKUP(I32,'[2]Grupo 26'!$F$10:$F$64,'[2]Grupo 26'!$AG$10:$AG$64,0,0)</f>
        <v>60</v>
      </c>
      <c r="I31" s="23">
        <v>39014369</v>
      </c>
      <c r="J31" s="5" t="str">
        <f>_xlfn.XLOOKUP(I31,[3]Adtivos!$K:$K,[3]Adtivos!$D:$D,0,0)</f>
        <v>407</v>
      </c>
      <c r="K31" s="5" t="str">
        <f>_xlfn.XLOOKUP(I31,[3]Adtivos!$K:$K,[3]Adtivos!$E:$E,0,0)</f>
        <v>27</v>
      </c>
    </row>
    <row r="32" spans="1:11" ht="15" x14ac:dyDescent="0.25">
      <c r="A32" s="17" t="s">
        <v>8</v>
      </c>
      <c r="B32" s="18"/>
      <c r="C32" s="18"/>
      <c r="D32" s="18"/>
      <c r="G32" s="8">
        <f>_xlfn.XLOOKUP(I32,'[2]Grupo 26'!$F$10:$F$64,'[2]Grupo 26'!$AK$10:$AK$64,0,0)</f>
        <v>20</v>
      </c>
      <c r="H32" s="8">
        <f>_xlfn.XLOOKUP(I33,'[2]Grupo 26'!$F$10:$F$64,'[2]Grupo 26'!$AG$10:$AG$64,0,0)</f>
        <v>60</v>
      </c>
      <c r="I32" s="23">
        <v>15989005</v>
      </c>
      <c r="J32" s="5" t="str">
        <f>_xlfn.XLOOKUP(I32,[3]Adtivos!$K:$K,[3]Adtivos!$D:$D,0,0)</f>
        <v>407</v>
      </c>
      <c r="K32" s="5" t="str">
        <f>_xlfn.XLOOKUP(I32,[3]Adtivos!$K:$K,[3]Adtivos!$E:$E,0,0)</f>
        <v>27</v>
      </c>
    </row>
    <row r="33" spans="1:11" ht="15" x14ac:dyDescent="0.25">
      <c r="A33" s="17"/>
      <c r="B33" s="18"/>
      <c r="C33" s="18"/>
      <c r="D33" s="18"/>
      <c r="G33" s="8">
        <f>_xlfn.XLOOKUP(I33,'[2]Grupo 26'!$F$10:$F$64,'[2]Grupo 26'!$AK$10:$AK$64,0,0)</f>
        <v>21</v>
      </c>
      <c r="H33" s="8">
        <f>_xlfn.XLOOKUP(I34,'[2]Grupo 26'!$F$10:$F$64,'[2]Grupo 26'!$AG$10:$AG$64,0,0)</f>
        <v>60</v>
      </c>
      <c r="I33" s="23">
        <v>52727991</v>
      </c>
      <c r="J33" s="5" t="str">
        <f>_xlfn.XLOOKUP(I33,[3]Adtivos!$K:$K,[3]Adtivos!$D:$D,0,0)</f>
        <v>407</v>
      </c>
      <c r="K33" s="5" t="str">
        <f>_xlfn.XLOOKUP(I33,[3]Adtivos!$K:$K,[3]Adtivos!$E:$E,0,0)</f>
        <v>27</v>
      </c>
    </row>
    <row r="34" spans="1:11" ht="15" x14ac:dyDescent="0.25">
      <c r="A34" s="15" t="s">
        <v>18</v>
      </c>
      <c r="B34" s="15"/>
      <c r="C34" s="19"/>
      <c r="D34" s="15"/>
      <c r="G34" s="8">
        <f>_xlfn.XLOOKUP(I34,'[2]Grupo 26'!$F$10:$F$64,'[2]Grupo 26'!$AK$10:$AK$64,0,0)</f>
        <v>22</v>
      </c>
      <c r="H34" s="8">
        <f>_xlfn.XLOOKUP(I35,'[2]Grupo 26'!$F$10:$F$64,'[2]Grupo 26'!$AG$10:$AG$64,0,0)</f>
        <v>60</v>
      </c>
      <c r="I34" s="23">
        <v>79889906</v>
      </c>
      <c r="J34" s="5" t="str">
        <f>_xlfn.XLOOKUP(I34,[3]Adtivos!$K:$K,[3]Adtivos!$D:$D,0,0)</f>
        <v>440</v>
      </c>
      <c r="K34" s="5" t="str">
        <f>_xlfn.XLOOKUP(I34,[3]Adtivos!$K:$K,[3]Adtivos!$E:$E,0,0)</f>
        <v>27</v>
      </c>
    </row>
    <row r="35" spans="1:11" ht="15" x14ac:dyDescent="0.25">
      <c r="A35" s="17" t="s">
        <v>17</v>
      </c>
      <c r="B35" s="17"/>
      <c r="C35" s="17"/>
      <c r="D35" s="17"/>
      <c r="G35" s="8">
        <f>_xlfn.XLOOKUP(I35,'[2]Grupo 26'!$F$10:$F$64,'[2]Grupo 26'!$AK$10:$AK$64,0,0)</f>
        <v>23</v>
      </c>
      <c r="H35" s="8">
        <f>_xlfn.XLOOKUP(I36,'[2]Grupo 26'!$F$10:$F$64,'[2]Grupo 26'!$AG$10:$AG$64,0,0)</f>
        <v>60</v>
      </c>
      <c r="I35" s="23">
        <v>52506853</v>
      </c>
      <c r="J35" s="5" t="str">
        <f>_xlfn.XLOOKUP(I35,[3]Adtivos!$K:$K,[3]Adtivos!$D:$D,0,0)</f>
        <v>407</v>
      </c>
      <c r="K35" s="5" t="str">
        <f>_xlfn.XLOOKUP(I35,[3]Adtivos!$K:$K,[3]Adtivos!$E:$E,0,0)</f>
        <v>27</v>
      </c>
    </row>
    <row r="36" spans="1:11" ht="15" x14ac:dyDescent="0.25">
      <c r="G36" s="8">
        <f>_xlfn.XLOOKUP(I36,'[2]Grupo 26'!$F$10:$F$64,'[2]Grupo 26'!$AK$10:$AK$64,0,0)</f>
        <v>24</v>
      </c>
      <c r="H36" s="8">
        <f>_xlfn.XLOOKUP(I37,'[2]Grupo 26'!$F$10:$F$64,'[2]Grupo 26'!$AG$10:$AG$64,0,0)</f>
        <v>60</v>
      </c>
      <c r="I36" s="23">
        <v>39752648</v>
      </c>
      <c r="J36" s="5" t="str">
        <f>_xlfn.XLOOKUP(I36,[3]Adtivos!$K:$K,[3]Adtivos!$D:$D,0,0)</f>
        <v>407</v>
      </c>
      <c r="K36" s="5" t="str">
        <f>_xlfn.XLOOKUP(I36,[3]Adtivos!$K:$K,[3]Adtivos!$E:$E,0,0)</f>
        <v>27</v>
      </c>
    </row>
    <row r="37" spans="1:11" ht="15" x14ac:dyDescent="0.25">
      <c r="G37" s="8">
        <f>_xlfn.XLOOKUP(I37,'[2]Grupo 26'!$F$10:$F$64,'[2]Grupo 26'!$AK$10:$AK$64,0,0)</f>
        <v>25</v>
      </c>
      <c r="H37" s="8">
        <f>_xlfn.XLOOKUP(I38,'[2]Grupo 26'!$F$10:$F$64,'[2]Grupo 26'!$AG$10:$AG$64,0,0)</f>
        <v>60</v>
      </c>
      <c r="I37" s="23">
        <v>52972680</v>
      </c>
      <c r="J37" s="5" t="str">
        <f>_xlfn.XLOOKUP(I37,[3]Adtivos!$K:$K,[3]Adtivos!$D:$D,0,0)</f>
        <v>440</v>
      </c>
      <c r="K37" s="5" t="str">
        <f>_xlfn.XLOOKUP(I37,[3]Adtivos!$K:$K,[3]Adtivos!$E:$E,0,0)</f>
        <v>27</v>
      </c>
    </row>
    <row r="38" spans="1:11" ht="15" x14ac:dyDescent="0.25">
      <c r="G38" s="8">
        <f>_xlfn.XLOOKUP(I38,'[2]Grupo 26'!$F$10:$F$64,'[2]Grupo 26'!$AK$10:$AK$64,0,0)</f>
        <v>26</v>
      </c>
      <c r="H38" s="8">
        <f>_xlfn.XLOOKUP(I39,'[2]Grupo 26'!$F$10:$F$64,'[2]Grupo 26'!$AG$10:$AG$64,0,0)</f>
        <v>55</v>
      </c>
      <c r="I38" s="23">
        <v>52163020</v>
      </c>
      <c r="J38" s="5" t="str">
        <f>_xlfn.XLOOKUP(I38,[3]Adtivos!$K:$K,[3]Adtivos!$D:$D,0,0)</f>
        <v>407</v>
      </c>
      <c r="K38" s="5" t="str">
        <f>_xlfn.XLOOKUP(I38,[3]Adtivos!$K:$K,[3]Adtivos!$E:$E,0,0)</f>
        <v>27</v>
      </c>
    </row>
    <row r="39" spans="1:11" ht="15" x14ac:dyDescent="0.25">
      <c r="G39" s="8">
        <f>_xlfn.XLOOKUP(I39,'[2]Grupo 26'!$F$10:$F$64,'[2]Grupo 26'!$AK$10:$AK$64,0,0)</f>
        <v>27</v>
      </c>
      <c r="H39" s="8">
        <f>_xlfn.XLOOKUP(I40,'[2]Grupo 26'!$F$10:$F$64,'[2]Grupo 26'!$AG$10:$AG$64,0,0)</f>
        <v>55</v>
      </c>
      <c r="I39" s="23">
        <v>43488665</v>
      </c>
      <c r="J39" s="5" t="str">
        <f>_xlfn.XLOOKUP(I39,[3]Adtivos!$K:$K,[3]Adtivos!$D:$D,0,0)</f>
        <v>407</v>
      </c>
      <c r="K39" s="5" t="str">
        <f>_xlfn.XLOOKUP(I39,[3]Adtivos!$K:$K,[3]Adtivos!$E:$E,0,0)</f>
        <v>27</v>
      </c>
    </row>
    <row r="40" spans="1:11" ht="15" x14ac:dyDescent="0.25">
      <c r="G40" s="8">
        <f>_xlfn.XLOOKUP(I40,'[2]Grupo 26'!$F$10:$F$64,'[2]Grupo 26'!$AK$10:$AK$64,0,0)</f>
        <v>28</v>
      </c>
      <c r="H40" s="8">
        <f>_xlfn.XLOOKUP(I41,'[2]Grupo 26'!$F$10:$F$64,'[2]Grupo 26'!$AG$10:$AG$64,0,0)</f>
        <v>55</v>
      </c>
      <c r="I40" s="23">
        <v>51980812</v>
      </c>
      <c r="J40" s="5" t="str">
        <f>_xlfn.XLOOKUP(I40,[3]Adtivos!$K:$K,[3]Adtivos!$D:$D,0,0)</f>
        <v>407</v>
      </c>
      <c r="K40" s="5" t="str">
        <f>_xlfn.XLOOKUP(I40,[3]Adtivos!$K:$K,[3]Adtivos!$E:$E,0,0)</f>
        <v>27</v>
      </c>
    </row>
    <row r="41" spans="1:11" ht="15" x14ac:dyDescent="0.25">
      <c r="G41" s="8">
        <f>_xlfn.XLOOKUP(I41,'[2]Grupo 26'!$F$10:$F$64,'[2]Grupo 26'!$AK$10:$AK$64,0,0)</f>
        <v>29</v>
      </c>
      <c r="H41" s="8">
        <f>_xlfn.XLOOKUP(I42,'[2]Grupo 26'!$F$10:$F$64,'[2]Grupo 26'!$AG$10:$AG$64,0,0)</f>
        <v>55</v>
      </c>
      <c r="I41" s="23">
        <v>53133904</v>
      </c>
      <c r="J41" s="5" t="str">
        <f>_xlfn.XLOOKUP(I41,[3]Adtivos!$K:$K,[3]Adtivos!$D:$D,0,0)</f>
        <v>425</v>
      </c>
      <c r="K41" s="5" t="str">
        <f>_xlfn.XLOOKUP(I41,[3]Adtivos!$K:$K,[3]Adtivos!$E:$E,0,0)</f>
        <v>27</v>
      </c>
    </row>
    <row r="42" spans="1:11" ht="15" x14ac:dyDescent="0.25">
      <c r="G42" s="8">
        <f>_xlfn.XLOOKUP(I42,'[2]Grupo 26'!$F$10:$F$64,'[2]Grupo 26'!$AK$10:$AK$64,0,0)</f>
        <v>30</v>
      </c>
      <c r="H42" s="8">
        <f>_xlfn.XLOOKUP(I43,'[2]Grupo 26'!$F$10:$F$64,'[2]Grupo 26'!$AG$10:$AG$64,0,0)</f>
        <v>55</v>
      </c>
      <c r="I42" s="23">
        <v>52381460</v>
      </c>
      <c r="J42" s="5" t="str">
        <f>_xlfn.XLOOKUP(I42,[3]Adtivos!$K:$K,[3]Adtivos!$D:$D,0,0)</f>
        <v>407</v>
      </c>
      <c r="K42" s="5" t="str">
        <f>_xlfn.XLOOKUP(I42,[3]Adtivos!$K:$K,[3]Adtivos!$E:$E,0,0)</f>
        <v>27</v>
      </c>
    </row>
    <row r="43" spans="1:11" ht="15" x14ac:dyDescent="0.25">
      <c r="G43" s="8">
        <f>_xlfn.XLOOKUP(I43,'[2]Grupo 26'!$F$10:$F$64,'[2]Grupo 26'!$AK$10:$AK$64,0,0)</f>
        <v>31</v>
      </c>
      <c r="H43" s="8">
        <f>_xlfn.XLOOKUP(I44,'[2]Grupo 26'!$F$10:$F$64,'[2]Grupo 26'!$AG$10:$AG$64,0,0)</f>
        <v>55</v>
      </c>
      <c r="I43" s="23">
        <v>80095899</v>
      </c>
      <c r="J43" s="5" t="str">
        <f>_xlfn.XLOOKUP(I43,[3]Adtivos!$K:$K,[3]Adtivos!$D:$D,0,0)</f>
        <v>440</v>
      </c>
      <c r="K43" s="5" t="str">
        <f>_xlfn.XLOOKUP(I43,[3]Adtivos!$K:$K,[3]Adtivos!$E:$E,0,0)</f>
        <v>27</v>
      </c>
    </row>
    <row r="44" spans="1:11" ht="15" x14ac:dyDescent="0.25">
      <c r="G44" s="8">
        <f>_xlfn.XLOOKUP(I44,'[2]Grupo 26'!$F$10:$F$64,'[2]Grupo 26'!$AK$10:$AK$64,0,0)</f>
        <v>32</v>
      </c>
      <c r="H44" s="8">
        <f>_xlfn.XLOOKUP(I45,'[2]Grupo 26'!$F$10:$F$64,'[2]Grupo 26'!$AG$10:$AG$64,0,0)</f>
        <v>55</v>
      </c>
      <c r="I44" s="23">
        <v>32773540</v>
      </c>
      <c r="J44" s="5" t="str">
        <f>_xlfn.XLOOKUP(I44,[3]Adtivos!$K:$K,[3]Adtivos!$D:$D,0,0)</f>
        <v>440</v>
      </c>
      <c r="K44" s="5" t="str">
        <f>_xlfn.XLOOKUP(I44,[3]Adtivos!$K:$K,[3]Adtivos!$E:$E,0,0)</f>
        <v>27</v>
      </c>
    </row>
    <row r="45" spans="1:11" ht="15" x14ac:dyDescent="0.25">
      <c r="G45" s="8">
        <f>_xlfn.XLOOKUP(I45,'[2]Grupo 26'!$F$10:$F$64,'[2]Grupo 26'!$AK$10:$AK$64,0,0)</f>
        <v>33</v>
      </c>
      <c r="H45" s="8">
        <f>_xlfn.XLOOKUP(I46,'[2]Grupo 26'!$F$10:$F$64,'[2]Grupo 26'!$AG$10:$AG$64,0,0)</f>
        <v>55</v>
      </c>
      <c r="I45" s="23">
        <v>52823849</v>
      </c>
      <c r="J45" s="5" t="str">
        <f>_xlfn.XLOOKUP(I45,[3]Adtivos!$K:$K,[3]Adtivos!$D:$D,0,0)</f>
        <v>440</v>
      </c>
      <c r="K45" s="5" t="str">
        <f>_xlfn.XLOOKUP(I45,[3]Adtivos!$K:$K,[3]Adtivos!$E:$E,0,0)</f>
        <v>27</v>
      </c>
    </row>
    <row r="46" spans="1:11" ht="15" x14ac:dyDescent="0.25">
      <c r="G46" s="8">
        <f>_xlfn.XLOOKUP(I46,'[2]Grupo 26'!$F$10:$F$64,'[2]Grupo 26'!$AK$10:$AK$64,0,0)</f>
        <v>34</v>
      </c>
      <c r="H46" s="8">
        <f>_xlfn.XLOOKUP(I47,'[2]Grupo 26'!$F$10:$F$64,'[2]Grupo 26'!$AG$10:$AG$64,0,0)</f>
        <v>55</v>
      </c>
      <c r="I46" s="23">
        <v>79733576</v>
      </c>
      <c r="J46" s="5" t="str">
        <f>_xlfn.XLOOKUP(I46,[3]Adtivos!$K:$K,[3]Adtivos!$D:$D,0,0)</f>
        <v>407</v>
      </c>
      <c r="K46" s="5" t="str">
        <f>_xlfn.XLOOKUP(I46,[3]Adtivos!$K:$K,[3]Adtivos!$E:$E,0,0)</f>
        <v>27</v>
      </c>
    </row>
    <row r="47" spans="1:11" ht="15" x14ac:dyDescent="0.25">
      <c r="G47" s="8">
        <f>_xlfn.XLOOKUP(I47,'[2]Grupo 26'!$F$10:$F$64,'[2]Grupo 26'!$AK$10:$AK$64,0,0)</f>
        <v>35</v>
      </c>
      <c r="H47" s="8">
        <f>_xlfn.XLOOKUP(I48,'[2]Grupo 26'!$F$10:$F$64,'[2]Grupo 26'!$AG$10:$AG$64,0,0)</f>
        <v>55</v>
      </c>
      <c r="I47" s="23">
        <v>1030646201</v>
      </c>
      <c r="J47" s="5" t="str">
        <f>_xlfn.XLOOKUP(I47,[3]Adtivos!$K:$K,[3]Adtivos!$D:$D,0,0)</f>
        <v>407</v>
      </c>
      <c r="K47" s="5" t="str">
        <f>_xlfn.XLOOKUP(I47,[3]Adtivos!$K:$K,[3]Adtivos!$E:$E,0,0)</f>
        <v>27</v>
      </c>
    </row>
    <row r="48" spans="1:11" ht="15" x14ac:dyDescent="0.25">
      <c r="G48" s="8">
        <f>_xlfn.XLOOKUP(I48,'[2]Grupo 26'!$F$10:$F$64,'[2]Grupo 26'!$AK$10:$AK$64,0,0)</f>
        <v>36</v>
      </c>
      <c r="H48" s="8">
        <f>_xlfn.XLOOKUP(I49,'[2]Grupo 26'!$F$10:$F$64,'[2]Grupo 26'!$AG$10:$AG$64,0,0)</f>
        <v>55</v>
      </c>
      <c r="I48" s="23">
        <v>1013614635</v>
      </c>
      <c r="J48" s="5" t="str">
        <f>_xlfn.XLOOKUP(I48,[3]Adtivos!$K:$K,[3]Adtivos!$D:$D,0,0)</f>
        <v>440</v>
      </c>
      <c r="K48" s="5" t="str">
        <f>_xlfn.XLOOKUP(I48,[3]Adtivos!$K:$K,[3]Adtivos!$E:$E,0,0)</f>
        <v>27</v>
      </c>
    </row>
    <row r="49" spans="7:11" ht="15" x14ac:dyDescent="0.25">
      <c r="G49" s="8">
        <f>_xlfn.XLOOKUP(I49,'[2]Grupo 26'!$F$10:$F$64,'[2]Grupo 26'!$AK$10:$AK$64,0,0)</f>
        <v>37</v>
      </c>
      <c r="H49" s="8">
        <f>_xlfn.XLOOKUP(I50,'[2]Grupo 26'!$F$10:$F$64,'[2]Grupo 26'!$AG$10:$AG$64,0,0)</f>
        <v>55</v>
      </c>
      <c r="I49" s="23">
        <v>79716115</v>
      </c>
      <c r="J49" s="5" t="str">
        <f>_xlfn.XLOOKUP(I49,[3]Adtivos!$K:$K,[3]Adtivos!$D:$D,0,0)</f>
        <v>407</v>
      </c>
      <c r="K49" s="5" t="str">
        <f>_xlfn.XLOOKUP(I49,[3]Adtivos!$K:$K,[3]Adtivos!$E:$E,0,0)</f>
        <v>27</v>
      </c>
    </row>
    <row r="50" spans="7:11" ht="15" x14ac:dyDescent="0.25">
      <c r="G50" s="8">
        <f>_xlfn.XLOOKUP(I50,'[2]Grupo 26'!$F$10:$F$64,'[2]Grupo 26'!$AK$10:$AK$64,0,0)</f>
        <v>38</v>
      </c>
      <c r="H50" s="8">
        <f>_xlfn.XLOOKUP(I51,'[2]Grupo 26'!$F$10:$F$64,'[2]Grupo 26'!$AG$10:$AG$64,0,0)</f>
        <v>55</v>
      </c>
      <c r="I50" s="23">
        <v>51935087</v>
      </c>
      <c r="J50" s="5" t="str">
        <f>_xlfn.XLOOKUP(I50,[3]Adtivos!$K:$K,[3]Adtivos!$D:$D,0,0)</f>
        <v>407</v>
      </c>
      <c r="K50" s="5" t="str">
        <f>_xlfn.XLOOKUP(I50,[3]Adtivos!$K:$K,[3]Adtivos!$E:$E,0,0)</f>
        <v>27</v>
      </c>
    </row>
    <row r="51" spans="7:11" ht="15" x14ac:dyDescent="0.25">
      <c r="G51" s="8">
        <f>_xlfn.XLOOKUP(I51,'[2]Grupo 26'!$F$10:$F$64,'[2]Grupo 26'!$AK$10:$AK$64,0,0)</f>
        <v>39</v>
      </c>
      <c r="H51" s="8">
        <f>_xlfn.XLOOKUP(I52,'[2]Grupo 26'!$F$10:$F$64,'[2]Grupo 26'!$AG$10:$AG$64,0,0)</f>
        <v>55</v>
      </c>
      <c r="I51" s="23">
        <v>80799106</v>
      </c>
      <c r="J51" s="5" t="str">
        <f>_xlfn.XLOOKUP(I51,[3]Adtivos!$K:$K,[3]Adtivos!$D:$D,0,0)</f>
        <v>407</v>
      </c>
      <c r="K51" s="5" t="str">
        <f>_xlfn.XLOOKUP(I51,[3]Adtivos!$K:$K,[3]Adtivos!$E:$E,0,0)</f>
        <v>27</v>
      </c>
    </row>
    <row r="52" spans="7:11" ht="15" x14ac:dyDescent="0.25">
      <c r="G52" s="8">
        <f>_xlfn.XLOOKUP(I52,'[2]Grupo 26'!$F$10:$F$64,'[2]Grupo 26'!$AK$10:$AK$64,0,0)</f>
        <v>40</v>
      </c>
      <c r="H52" s="8">
        <f>_xlfn.XLOOKUP(I53,'[2]Grupo 26'!$F$10:$F$64,'[2]Grupo 26'!$AG$10:$AG$64,0,0)</f>
        <v>50</v>
      </c>
      <c r="I52" s="23">
        <v>80799810</v>
      </c>
      <c r="J52" s="5" t="str">
        <f>_xlfn.XLOOKUP(I52,[3]Adtivos!$K:$K,[3]Adtivos!$D:$D,0,0)</f>
        <v>407</v>
      </c>
      <c r="K52" s="5" t="str">
        <f>_xlfn.XLOOKUP(I52,[3]Adtivos!$K:$K,[3]Adtivos!$E:$E,0,0)</f>
        <v>27</v>
      </c>
    </row>
    <row r="53" spans="7:11" ht="15" x14ac:dyDescent="0.25">
      <c r="G53" s="8">
        <f>_xlfn.XLOOKUP(I53,'[2]Grupo 26'!$F$10:$F$64,'[2]Grupo 26'!$AK$10:$AK$64,0,0)</f>
        <v>41</v>
      </c>
      <c r="H53" s="8">
        <f>_xlfn.XLOOKUP(I54,'[2]Grupo 26'!$F$10:$F$64,'[2]Grupo 26'!$AG$10:$AG$64,0,0)</f>
        <v>45</v>
      </c>
      <c r="I53" s="23">
        <v>52546953</v>
      </c>
      <c r="J53" s="5" t="str">
        <f>_xlfn.XLOOKUP(I53,[3]Adtivos!$K:$K,[3]Adtivos!$D:$D,0,0)</f>
        <v>440</v>
      </c>
      <c r="K53" s="5" t="str">
        <f>_xlfn.XLOOKUP(I53,[3]Adtivos!$K:$K,[3]Adtivos!$E:$E,0,0)</f>
        <v>27</v>
      </c>
    </row>
    <row r="54" spans="7:11" ht="15" x14ac:dyDescent="0.25">
      <c r="G54" s="8">
        <f>_xlfn.XLOOKUP(I54,'[2]Grupo 26'!$F$10:$F$64,'[2]Grupo 26'!$AK$10:$AK$64,0,0)</f>
        <v>42</v>
      </c>
      <c r="H54" s="8">
        <f>_xlfn.XLOOKUP(I55,'[2]Grupo 26'!$F$10:$F$64,'[2]Grupo 26'!$AG$10:$AG$64,0,0)</f>
        <v>45</v>
      </c>
      <c r="I54" s="23">
        <v>79899645</v>
      </c>
      <c r="J54" s="5" t="str">
        <f>_xlfn.XLOOKUP(I54,[3]Adtivos!$K:$K,[3]Adtivos!$D:$D,0,0)</f>
        <v>407</v>
      </c>
      <c r="K54" s="5" t="str">
        <f>_xlfn.XLOOKUP(I54,[3]Adtivos!$K:$K,[3]Adtivos!$E:$E,0,0)</f>
        <v>27</v>
      </c>
    </row>
    <row r="55" spans="7:11" ht="15" x14ac:dyDescent="0.25">
      <c r="G55" s="8">
        <f>_xlfn.XLOOKUP(I55,'[2]Grupo 26'!$F$10:$F$64,'[2]Grupo 26'!$AK$10:$AK$64,0,0)</f>
        <v>43</v>
      </c>
      <c r="H55" s="8">
        <f>_xlfn.XLOOKUP(I56,'[2]Grupo 26'!$F$10:$F$64,'[2]Grupo 26'!$AG$10:$AG$64,0,0)</f>
        <v>45</v>
      </c>
      <c r="I55" s="23">
        <v>52200202</v>
      </c>
      <c r="J55" s="5" t="str">
        <f>_xlfn.XLOOKUP(I55,[3]Adtivos!$K:$K,[3]Adtivos!$D:$D,0,0)</f>
        <v>407</v>
      </c>
      <c r="K55" s="5" t="str">
        <f>_xlfn.XLOOKUP(I55,[3]Adtivos!$K:$K,[3]Adtivos!$E:$E,0,0)</f>
        <v>27</v>
      </c>
    </row>
    <row r="56" spans="7:11" ht="15" x14ac:dyDescent="0.25">
      <c r="G56" s="8">
        <f>_xlfn.XLOOKUP(I56,'[2]Grupo 26'!$F$10:$F$64,'[2]Grupo 26'!$AK$10:$AK$64,0,0)</f>
        <v>44</v>
      </c>
      <c r="H56" s="8">
        <f>_xlfn.XLOOKUP(I57,'[2]Grupo 26'!$F$10:$F$64,'[2]Grupo 26'!$AG$10:$AG$64,0,0)</f>
        <v>40</v>
      </c>
      <c r="I56" s="23">
        <v>79577721</v>
      </c>
      <c r="J56" s="5" t="str">
        <f>_xlfn.XLOOKUP(I56,[3]Adtivos!$K:$K,[3]Adtivos!$D:$D,0,0)</f>
        <v>407</v>
      </c>
      <c r="K56" s="5" t="str">
        <f>_xlfn.XLOOKUP(I56,[3]Adtivos!$K:$K,[3]Adtivos!$E:$E,0,0)</f>
        <v>27</v>
      </c>
    </row>
    <row r="57" spans="7:11" ht="15" x14ac:dyDescent="0.25">
      <c r="G57" s="8">
        <f>_xlfn.XLOOKUP(I57,'[2]Grupo 26'!$F$10:$F$64,'[2]Grupo 26'!$AK$10:$AK$64,0,0)</f>
        <v>45</v>
      </c>
      <c r="H57" s="8">
        <f>_xlfn.XLOOKUP(I58,'[2]Grupo 26'!$F$10:$F$64,'[2]Grupo 26'!$AG$10:$AG$64,0,0)</f>
        <v>40</v>
      </c>
      <c r="I57" s="23">
        <v>52853847</v>
      </c>
      <c r="J57" s="5" t="str">
        <f>_xlfn.XLOOKUP(I57,[3]Adtivos!$K:$K,[3]Adtivos!$D:$D,0,0)</f>
        <v>407</v>
      </c>
      <c r="K57" s="5" t="str">
        <f>_xlfn.XLOOKUP(I57,[3]Adtivos!$K:$K,[3]Adtivos!$E:$E,0,0)</f>
        <v>27</v>
      </c>
    </row>
    <row r="58" spans="7:11" ht="15" x14ac:dyDescent="0.25">
      <c r="G58" s="8">
        <f>_xlfn.XLOOKUP(I58,'[2]Grupo 26'!$F$10:$F$64,'[2]Grupo 26'!$AK$10:$AK$64,0,0)</f>
        <v>46</v>
      </c>
      <c r="H58" s="8">
        <f>_xlfn.XLOOKUP(I59,'[2]Grupo 26'!$F$10:$F$64,'[2]Grupo 26'!$AG$10:$AG$64,0,0)</f>
        <v>35</v>
      </c>
      <c r="I58" s="23">
        <v>57292524</v>
      </c>
      <c r="J58" s="5" t="str">
        <f>_xlfn.XLOOKUP(I58,[3]Adtivos!$K:$K,[3]Adtivos!$D:$D,0,0)</f>
        <v>440</v>
      </c>
      <c r="K58" s="5" t="str">
        <f>_xlfn.XLOOKUP(I58,[3]Adtivos!$K:$K,[3]Adtivos!$E:$E,0,0)</f>
        <v>27</v>
      </c>
    </row>
    <row r="59" spans="7:11" ht="15" x14ac:dyDescent="0.25">
      <c r="G59" s="8">
        <f>_xlfn.XLOOKUP(I59,'[2]Grupo 26'!$F$10:$F$64,'[2]Grupo 26'!$AK$10:$AK$64,0,0)</f>
        <v>47</v>
      </c>
      <c r="H59" s="8">
        <f>_xlfn.XLOOKUP(I60,'[2]Grupo 26'!$F$10:$F$64,'[2]Grupo 26'!$AG$10:$AG$64,0,0)</f>
        <v>0</v>
      </c>
      <c r="I59" s="23">
        <v>40993906</v>
      </c>
      <c r="J59" s="5" t="str">
        <f>_xlfn.XLOOKUP(I59,[3]Adtivos!$K:$K,[3]Adtivos!$D:$D,0,0)</f>
        <v>440</v>
      </c>
      <c r="K59" s="5" t="str">
        <f>_xlfn.XLOOKUP(I59,[3]Adtivos!$K:$K,[3]Adtivos!$E:$E,0,0)</f>
        <v>27</v>
      </c>
    </row>
    <row r="60" spans="7:11" ht="15" x14ac:dyDescent="0.25">
      <c r="G60" s="8">
        <f>_xlfn.XLOOKUP(I60,'[2]Grupo 26'!$F$10:$F$64,'[2]Grupo 26'!$AK$10:$AK$64,0,0)</f>
        <v>48</v>
      </c>
      <c r="H60" s="8">
        <f>_xlfn.XLOOKUP(I61,'[2]Grupo 26'!$F$10:$F$64,'[2]Grupo 26'!$AG$10:$AG$64,0,0)</f>
        <v>55</v>
      </c>
      <c r="I60" s="23">
        <v>79886957</v>
      </c>
      <c r="J60" s="5" t="str">
        <f>_xlfn.XLOOKUP(I60,[3]Adtivos!$K:$K,[3]Adtivos!$D:$D,0,0)</f>
        <v>407</v>
      </c>
      <c r="K60" s="5" t="str">
        <f>_xlfn.XLOOKUP(I60,[3]Adtivos!$K:$K,[3]Adtivos!$E:$E,0,0)</f>
        <v>27</v>
      </c>
    </row>
    <row r="61" spans="7:11" ht="15" x14ac:dyDescent="0.25">
      <c r="G61" s="8">
        <f>_xlfn.XLOOKUP(I61,'[2]Grupo 26'!$F$10:$F$64,'[2]Grupo 26'!$AK$10:$AK$64,0,0)</f>
        <v>49</v>
      </c>
      <c r="H61" s="8">
        <f>_xlfn.XLOOKUP(I62,'[2]Grupo 26'!$F$10:$F$64,'[2]Grupo 26'!$AG$10:$AG$64,0,0)</f>
        <v>65</v>
      </c>
      <c r="I61" s="23">
        <v>53092932</v>
      </c>
      <c r="J61" s="5" t="str">
        <f>_xlfn.XLOOKUP(I61,[3]Adtivos!$K:$K,[3]Adtivos!$D:$D,0,0)</f>
        <v>407</v>
      </c>
      <c r="K61" s="5" t="str">
        <f>_xlfn.XLOOKUP(I61,[3]Adtivos!$K:$K,[3]Adtivos!$E:$E,0,0)</f>
        <v>27</v>
      </c>
    </row>
    <row r="62" spans="7:11" ht="15" x14ac:dyDescent="0.25">
      <c r="G62" s="8">
        <f>_xlfn.XLOOKUP(I62,'[2]Grupo 26'!$F$10:$F$64,'[2]Grupo 26'!$AK$10:$AK$64,0,0)</f>
        <v>50</v>
      </c>
      <c r="H62" s="8">
        <f>_xlfn.XLOOKUP(I63,'[2]Grupo 26'!$F$10:$F$64,'[2]Grupo 26'!$AG$10:$AG$64,0,0)</f>
        <v>60</v>
      </c>
      <c r="I62" s="23">
        <v>52988750</v>
      </c>
      <c r="J62" s="5" t="str">
        <f>_xlfn.XLOOKUP(I62,[3]Adtivos!$K:$K,[3]Adtivos!$D:$D,0,0)</f>
        <v>440</v>
      </c>
      <c r="K62" s="5" t="str">
        <f>_xlfn.XLOOKUP(I62,[3]Adtivos!$K:$K,[3]Adtivos!$E:$E,0,0)</f>
        <v>24</v>
      </c>
    </row>
    <row r="63" spans="7:11" ht="15" x14ac:dyDescent="0.25">
      <c r="G63" s="8">
        <f>_xlfn.XLOOKUP(I63,'[2]Grupo 26'!$F$10:$F$64,'[2]Grupo 26'!$AK$10:$AK$64,0,0)</f>
        <v>51</v>
      </c>
      <c r="H63" s="8">
        <f>_xlfn.XLOOKUP(I64,'[2]Grupo 26'!$F$10:$F$64,'[2]Grupo 26'!$AG$10:$AG$64,0,0)</f>
        <v>60</v>
      </c>
      <c r="I63" s="23">
        <v>1026290054</v>
      </c>
      <c r="J63" s="5" t="str">
        <f>_xlfn.XLOOKUP(I63,[3]Adtivos!$K:$K,[3]Adtivos!$D:$D,0,0)</f>
        <v>407</v>
      </c>
      <c r="K63" s="5" t="str">
        <f>_xlfn.XLOOKUP(I63,[3]Adtivos!$K:$K,[3]Adtivos!$E:$E,0,0)</f>
        <v>24</v>
      </c>
    </row>
    <row r="64" spans="7:11" ht="15" x14ac:dyDescent="0.25">
      <c r="G64" s="8">
        <f>_xlfn.XLOOKUP(I64,'[2]Grupo 26'!$F$10:$F$64,'[2]Grupo 26'!$AK$10:$AK$64,0,0)</f>
        <v>52</v>
      </c>
      <c r="H64" s="8">
        <f>_xlfn.XLOOKUP(I65,'[2]Grupo 26'!$F$10:$F$64,'[2]Grupo 26'!$AG$10:$AG$64,0,0)</f>
        <v>25</v>
      </c>
      <c r="I64" s="23">
        <v>57445421</v>
      </c>
      <c r="J64" s="5" t="str">
        <f>_xlfn.XLOOKUP(I64,[3]Adtivos!$K:$K,[3]Adtivos!$D:$D,0,0)</f>
        <v>440</v>
      </c>
      <c r="K64" s="5" t="str">
        <f>_xlfn.XLOOKUP(I64,[3]Adtivos!$K:$K,[3]Adtivos!$E:$E,0,0)</f>
        <v>24</v>
      </c>
    </row>
    <row r="65" spans="7:11" ht="15" x14ac:dyDescent="0.25">
      <c r="G65" s="8">
        <f>_xlfn.XLOOKUP(I65,'[2]Grupo 26'!$F$10:$F$64,'[2]Grupo 26'!$AK$10:$AK$64,0,0)</f>
        <v>53</v>
      </c>
      <c r="H65" s="8">
        <f>_xlfn.XLOOKUP(I66,'[2]Grupo 26'!$F$10:$F$64,'[2]Grupo 26'!$AG$10:$AG$64,0,0)</f>
        <v>20</v>
      </c>
      <c r="I65" s="23">
        <v>1026572408</v>
      </c>
      <c r="J65" s="5" t="str">
        <f>_xlfn.XLOOKUP(I65,[3]Adtivos!$K:$K,[3]Adtivos!$D:$D,0,0)</f>
        <v>407</v>
      </c>
      <c r="K65" s="5" t="str">
        <f>_xlfn.XLOOKUP(I65,[3]Adtivos!$K:$K,[3]Adtivos!$E:$E,0,0)</f>
        <v>24</v>
      </c>
    </row>
    <row r="66" spans="7:11" ht="15" x14ac:dyDescent="0.25">
      <c r="G66" s="8">
        <f>_xlfn.XLOOKUP(I66,'[2]Grupo 26'!$F$10:$F$64,'[2]Grupo 26'!$AK$10:$AK$64,0,0)</f>
        <v>54</v>
      </c>
      <c r="H66" s="8">
        <f>_xlfn.XLOOKUP(I67,'[2]Grupo 26'!$F$10:$F$64,'[2]Grupo 26'!$AG$10:$AG$64,0,0)</f>
        <v>0</v>
      </c>
      <c r="I66" s="23">
        <v>52456803</v>
      </c>
      <c r="J66" s="5" t="str">
        <f>_xlfn.XLOOKUP(I66,[3]Adtivos!$K:$K,[3]Adtivos!$D:$D,0,0)</f>
        <v>407</v>
      </c>
      <c r="K66" s="5" t="str">
        <f>_xlfn.XLOOKUP(I66,[3]Adtivos!$K:$K,[3]Adtivos!$E:$E,0,0)</f>
        <v>24</v>
      </c>
    </row>
    <row r="67" spans="7:11" ht="15" x14ac:dyDescent="0.25">
      <c r="G67" s="8">
        <f>_xlfn.XLOOKUP(I67,'[2]Grupo 26'!$F$10:$F$64,'[2]Grupo 26'!$AK$10:$AK$64,0,0)</f>
        <v>55</v>
      </c>
      <c r="H67" s="8" t="e">
        <f>_xlfn.XLOOKUP(#REF!,'[2]Grupo 26'!$F$10:$F$64,'[2]Grupo 26'!$AG$10:$AG$64,0,0)</f>
        <v>#REF!</v>
      </c>
      <c r="I67" s="23">
        <v>52897172</v>
      </c>
      <c r="J67" s="5" t="str">
        <f>_xlfn.XLOOKUP(I67,[3]Adtivos!$K:$K,[3]Adtivos!$D:$D,0,0)</f>
        <v>407</v>
      </c>
      <c r="K67" s="5" t="str">
        <f>_xlfn.XLOOKUP(I67,[3]Adtivos!$K:$K,[3]Adtivos!$E:$E,0,0)</f>
        <v>24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16" priority="436"/>
  </conditionalFormatting>
  <conditionalFormatting sqref="A32:A33">
    <cfRule type="duplicateValues" dxfId="15" priority="437"/>
    <cfRule type="duplicateValues" dxfId="14" priority="438"/>
  </conditionalFormatting>
  <conditionalFormatting sqref="A34:A35">
    <cfRule type="duplicateValues" dxfId="13" priority="433"/>
  </conditionalFormatting>
  <conditionalFormatting sqref="A34:A35">
    <cfRule type="duplicateValues" dxfId="12" priority="434"/>
    <cfRule type="duplicateValues" dxfId="11" priority="435"/>
  </conditionalFormatting>
  <conditionalFormatting sqref="A27">
    <cfRule type="duplicateValues" dxfId="10" priority="430"/>
  </conditionalFormatting>
  <conditionalFormatting sqref="A27">
    <cfRule type="duplicateValues" dxfId="9" priority="431"/>
    <cfRule type="duplicateValues" dxfId="8" priority="432"/>
  </conditionalFormatting>
  <conditionalFormatting sqref="A28:A31">
    <cfRule type="duplicateValues" dxfId="7" priority="452"/>
  </conditionalFormatting>
  <conditionalFormatting sqref="A28:A31">
    <cfRule type="duplicateValues" dxfId="6" priority="453"/>
    <cfRule type="duplicateValues" dxfId="5" priority="454"/>
  </conditionalFormatting>
  <conditionalFormatting sqref="A12:A13">
    <cfRule type="duplicateValues" dxfId="4" priority="455"/>
  </conditionalFormatting>
  <conditionalFormatting sqref="A12:A13">
    <cfRule type="duplicateValues" dxfId="3" priority="456"/>
    <cfRule type="duplicateValues" dxfId="2" priority="457"/>
  </conditionalFormatting>
  <conditionalFormatting sqref="A10:A11">
    <cfRule type="duplicateValues" dxfId="1" priority="3"/>
  </conditionalFormatting>
  <conditionalFormatting sqref="I13:I23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2022-08-23T11:30:56Z</dcterms:modified>
</cp:coreProperties>
</file>