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6junio\Fase II\Anexo No. 3\Grupo 24, 219-07\"/>
    </mc:Choice>
  </mc:AlternateContent>
  <xr:revisionPtr revIDLastSave="0" documentId="13_ncr:1_{D4451680-1D17-4E2E-BA52-E1B184DEC7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8" i="6" l="1"/>
  <c r="G38" i="6"/>
  <c r="H37" i="6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H29" i="6"/>
  <c r="G29" i="6"/>
  <c r="H28" i="6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H11" i="6"/>
  <c r="G11" i="6"/>
  <c r="H10" i="6"/>
  <c r="G10" i="6"/>
  <c r="K38" i="6"/>
  <c r="J38" i="6"/>
  <c r="K37" i="6" l="1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/>
  <c r="J30" i="6"/>
  <c r="K29" i="6"/>
  <c r="J29" i="6"/>
  <c r="K28" i="6"/>
  <c r="J28" i="6"/>
  <c r="K27" i="6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K20" i="6"/>
  <c r="J20" i="6"/>
  <c r="K19" i="6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K12" i="6"/>
  <c r="J12" i="6"/>
  <c r="K11" i="6"/>
  <c r="J11" i="6"/>
  <c r="K10" i="6"/>
  <c r="J10" i="6"/>
  <c r="E11" i="6" l="1"/>
  <c r="D11" i="6"/>
  <c r="C11" i="6"/>
  <c r="B11" i="6"/>
  <c r="E10" i="6"/>
  <c r="D10" i="6"/>
  <c r="C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<sst xmlns="http://schemas.openxmlformats.org/spreadsheetml/2006/main" count="21" uniqueCount="21">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</sst>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1" fontId="7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6" fillId="0" borderId="0" xfId="1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6" fillId="0" borderId="2" xfId="1" applyFont="1" applyFill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1" xfId="1" applyFont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14" fontId="5" fillId="0" borderId="0" xfId="0" applyNumberFormat="1" applyFont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2" xfId="0" applyBorder="1"/>
    <xf numFmtId="0" fontId="6" fillId="0" borderId="1" xfId="1" applyFont="1" applyBorder="1" applyAlignment="1">
      <alignment horizontal="left" vertical="center"/>
    </xf>
    <xf numFmtId="0" fontId="10" fillId="0" borderId="2" xfId="0" applyFont="1" applyBorder="1"/>
    <xf numFmtId="0" fontId="9" fillId="2" borderId="9" xfId="1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3">
    <cellStyle name="Normal" xfId="0" builtinId="0"/>
    <cellStyle name="Normal_Hoja1" xfId="1" xr:uid="{00000000-0005-0000-0000-000001000000}"/>
    <cellStyle name="Normal_Hoja1 2" xfId="2" xr:uid="{7FAF1367-F3AA-428B-AF04-39C337C8AB1B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1\Anexos%201.%20Vacantes%20ofertadas%20para%20otorgamiento%20de%20encargo%20Fase%20l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2\Estudio\Reclamos%20a%20estudio%201\Anexo-No-2-Resultados-del-Estudio-Ana&#769;lisis-de-Planta-V1-Fase-II-2022-Reclamo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143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TALENTO HUMANO</v>
          </cell>
        </row>
        <row r="10">
          <cell r="B10">
            <v>121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ASESORA DE COMUNICACION Y PRENSA</v>
          </cell>
        </row>
        <row r="11">
          <cell r="B11">
            <v>183</v>
          </cell>
          <cell r="C11" t="str">
            <v>Profesional</v>
          </cell>
          <cell r="E11" t="str">
            <v>219</v>
          </cell>
          <cell r="F11" t="str">
            <v>18</v>
          </cell>
          <cell r="G11" t="str">
            <v>DIRECCIÓN DE TALENTO HUMANO</v>
          </cell>
        </row>
        <row r="12">
          <cell r="B12">
            <v>420</v>
          </cell>
          <cell r="C12" t="str">
            <v>Profesional</v>
          </cell>
          <cell r="E12" t="str">
            <v>219</v>
          </cell>
          <cell r="F12" t="str">
            <v>18</v>
          </cell>
          <cell r="G12" t="str">
            <v>OFICINA DE TESORERÍA Y CONTABILIDAD</v>
          </cell>
        </row>
        <row r="13">
          <cell r="B13">
            <v>415</v>
          </cell>
          <cell r="C13" t="str">
            <v>Profesional</v>
          </cell>
          <cell r="E13" t="str">
            <v>219</v>
          </cell>
          <cell r="F13" t="str">
            <v>18</v>
          </cell>
          <cell r="G13" t="str">
            <v>OFICINA DE TESORERÍA Y CONTABILIDAD</v>
          </cell>
        </row>
        <row r="14">
          <cell r="B14">
            <v>1255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DIRECCIÓN LOCAL DE EDUCACIÓN 07 - BOSA</v>
          </cell>
        </row>
        <row r="15">
          <cell r="B15">
            <v>1256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07 - BOSA</v>
          </cell>
        </row>
        <row r="16">
          <cell r="B16">
            <v>508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DE INCLUSIÓN E INTEGRACIÓN DE POBLACIONES</v>
          </cell>
        </row>
        <row r="17">
          <cell r="B17">
            <v>267</v>
          </cell>
          <cell r="C17" t="str">
            <v>Profesional</v>
          </cell>
          <cell r="E17" t="str">
            <v>219</v>
          </cell>
          <cell r="F17" t="str">
            <v>12</v>
          </cell>
          <cell r="G17" t="str">
            <v>OFICINA DE APOYO PRECONTRACTUAL</v>
          </cell>
        </row>
        <row r="18">
          <cell r="B18">
            <v>244</v>
          </cell>
          <cell r="C18" t="str">
            <v>Profesional</v>
          </cell>
          <cell r="E18" t="str">
            <v>219</v>
          </cell>
          <cell r="F18" t="str">
            <v>12</v>
          </cell>
          <cell r="G18" t="str">
            <v>OFICINA DE NÓMINA</v>
          </cell>
        </row>
        <row r="19">
          <cell r="B19">
            <v>225</v>
          </cell>
          <cell r="C19" t="str">
            <v>Profesional</v>
          </cell>
          <cell r="E19" t="str">
            <v>219</v>
          </cell>
          <cell r="F19" t="str">
            <v>12</v>
          </cell>
          <cell r="G19" t="str">
            <v>OFICINA CONTROL DISCIPLINARIO</v>
          </cell>
        </row>
        <row r="20">
          <cell r="B20">
            <v>181</v>
          </cell>
          <cell r="C20" t="str">
            <v>Profesional</v>
          </cell>
          <cell r="E20" t="str">
            <v>219</v>
          </cell>
          <cell r="F20" t="str">
            <v>12</v>
          </cell>
          <cell r="G20" t="str">
            <v>OFICINA DE PERSONAL</v>
          </cell>
        </row>
        <row r="21">
          <cell r="B21">
            <v>2451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15 - ANTONIO NARIÑO</v>
          </cell>
        </row>
        <row r="22">
          <cell r="B22">
            <v>1632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03 - 17 - SANTA FE Y LA CANDELARIA</v>
          </cell>
        </row>
        <row r="23">
          <cell r="B23">
            <v>82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INSPECCIÓN Y VIGILANCIA</v>
          </cell>
        </row>
        <row r="24">
          <cell r="B24">
            <v>1657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339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275</v>
          </cell>
          <cell r="C26" t="str">
            <v>Profesional</v>
          </cell>
          <cell r="E26" t="str">
            <v>219</v>
          </cell>
          <cell r="F26" t="str">
            <v>09</v>
          </cell>
          <cell r="G26" t="str">
            <v>OFICINA DE CONTRATOS</v>
          </cell>
        </row>
        <row r="27">
          <cell r="B27">
            <v>405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CONTRATOS</v>
          </cell>
        </row>
        <row r="28">
          <cell r="B28">
            <v>485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DIRECCIÓN DE CIENCIAS, TECNOLOGÍA Y MEDIOS EDUCATIVOS</v>
          </cell>
        </row>
        <row r="29">
          <cell r="B29">
            <v>175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PERSONAL</v>
          </cell>
        </row>
        <row r="30">
          <cell r="B30">
            <v>533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COBERTURA</v>
          </cell>
        </row>
        <row r="31">
          <cell r="B31">
            <v>131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TALENTO HUMANO</v>
          </cell>
        </row>
        <row r="32">
          <cell r="B32">
            <v>2315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LOCAL DE EDUCACIÓN 12 - BARRIOS UNIDOS</v>
          </cell>
        </row>
        <row r="33">
          <cell r="B33">
            <v>242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OFICINA DE NÓMINA</v>
          </cell>
        </row>
        <row r="34">
          <cell r="B34">
            <v>172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OFICINA DE PERSONAL</v>
          </cell>
        </row>
        <row r="35">
          <cell r="B35">
            <v>64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OFICINA ASESORA JURIDICA</v>
          </cell>
        </row>
        <row r="36">
          <cell r="B36">
            <v>66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ASESORA JURIDICA</v>
          </cell>
        </row>
        <row r="37">
          <cell r="B37">
            <v>65</v>
          </cell>
          <cell r="C37" t="str">
            <v>Profesional</v>
          </cell>
          <cell r="E37" t="str">
            <v>219</v>
          </cell>
          <cell r="F37" t="str">
            <v>07</v>
          </cell>
          <cell r="G37" t="str">
            <v>OFICINA ASESORA JURIDICA</v>
          </cell>
        </row>
        <row r="38">
          <cell r="B38">
            <v>2819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NICOLAS GOMEZ DAVILA (IED)</v>
          </cell>
        </row>
        <row r="39">
          <cell r="B39">
            <v>2985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FANNY MIKEY (IED)</v>
          </cell>
        </row>
        <row r="40">
          <cell r="B40">
            <v>537</v>
          </cell>
          <cell r="C40" t="str">
            <v>Técnico</v>
          </cell>
          <cell r="E40" t="str">
            <v>314</v>
          </cell>
          <cell r="F40" t="str">
            <v>12</v>
          </cell>
          <cell r="G40" t="str">
            <v>DIRECCIÓN DE COBERTURA</v>
          </cell>
        </row>
        <row r="41">
          <cell r="B41">
            <v>428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TESORERÍA Y CONTABILIDAD</v>
          </cell>
        </row>
        <row r="42">
          <cell r="B42">
            <v>536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DIRECCIÓN DE COBERTURA</v>
          </cell>
        </row>
        <row r="43">
          <cell r="B43">
            <v>385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ADMINISTRATIVA DE REDP</v>
          </cell>
        </row>
        <row r="44">
          <cell r="B44">
            <v>344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OFICINA DE SERVICIO AL CIUDADANO</v>
          </cell>
        </row>
        <row r="45">
          <cell r="B45">
            <v>1035</v>
          </cell>
          <cell r="C45" t="str">
            <v>Asistencial</v>
          </cell>
          <cell r="E45" t="str">
            <v>407</v>
          </cell>
          <cell r="F45" t="str">
            <v>27</v>
          </cell>
          <cell r="G45" t="str">
            <v>COLEGIO OFELIA URIBE DE ACOSTA (IED)</v>
          </cell>
        </row>
        <row r="46">
          <cell r="B46">
            <v>1083</v>
          </cell>
          <cell r="C46" t="str">
            <v>Asistencial</v>
          </cell>
          <cell r="E46" t="str">
            <v>407</v>
          </cell>
          <cell r="F46" t="str">
            <v>27</v>
          </cell>
          <cell r="G46" t="str">
            <v>COLEGIO PAULO FREIRE (IED)</v>
          </cell>
        </row>
        <row r="47">
          <cell r="B47">
            <v>1663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>COLEGIO KENNEDY (IED)</v>
          </cell>
        </row>
        <row r="48">
          <cell r="B48">
            <v>2961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JOSE JOAQUIN CASTRO MARTINEZ (IED)</v>
          </cell>
        </row>
        <row r="49">
          <cell r="B49">
            <v>1460</v>
          </cell>
          <cell r="C49" t="str">
            <v>Asistencial</v>
          </cell>
          <cell r="E49" t="str">
            <v>440</v>
          </cell>
          <cell r="F49" t="str">
            <v>27</v>
          </cell>
          <cell r="G49" t="str">
            <v>COLEGIO FERNANDO MAZUERA VILLEGAS (IED)</v>
          </cell>
        </row>
        <row r="50">
          <cell r="B50">
            <v>2919</v>
          </cell>
          <cell r="C50" t="str">
            <v>Asistencial</v>
          </cell>
          <cell r="E50" t="str">
            <v>440</v>
          </cell>
          <cell r="F50" t="str">
            <v>27</v>
          </cell>
          <cell r="G50" t="str">
            <v>COLEGIO GRANCOLOMBIANO (IED)</v>
          </cell>
        </row>
        <row r="51">
          <cell r="B51">
            <v>1530</v>
          </cell>
          <cell r="C51" t="str">
            <v>Asistencial</v>
          </cell>
          <cell r="E51" t="str">
            <v>440</v>
          </cell>
          <cell r="F51" t="str">
            <v>27</v>
          </cell>
          <cell r="G51" t="str">
            <v>COLEGIO INSTITUTO TECNICO INDUSTRIAL PILOTO (IED)</v>
          </cell>
        </row>
        <row r="52">
          <cell r="B52">
            <v>2494</v>
          </cell>
          <cell r="C52" t="str">
            <v>Asistencial</v>
          </cell>
          <cell r="E52" t="str">
            <v>440</v>
          </cell>
          <cell r="F52" t="str">
            <v>27</v>
          </cell>
          <cell r="G52" t="str">
            <v>COLEGIO TECNICO JAIME PARDO LEAL (IED)</v>
          </cell>
        </row>
        <row r="53">
          <cell r="B53">
            <v>1934</v>
          </cell>
          <cell r="C53" t="str">
            <v>Asistencial</v>
          </cell>
          <cell r="E53" t="str">
            <v>407</v>
          </cell>
          <cell r="F53" t="str">
            <v>24</v>
          </cell>
          <cell r="G53" t="str">
            <v>COLEGIO MAGDALENA ORTEGA DE NARIÑO (IED)</v>
          </cell>
        </row>
        <row r="54">
          <cell r="B54">
            <v>2156</v>
          </cell>
          <cell r="C54" t="str">
            <v>Asistencial</v>
          </cell>
          <cell r="E54" t="str">
            <v>407</v>
          </cell>
          <cell r="F54" t="str">
            <v>24</v>
          </cell>
          <cell r="G54" t="str">
            <v>COLEGIO INSTITUTO TECNICO LAUREANO GOMEZ (IED)</v>
          </cell>
        </row>
        <row r="55">
          <cell r="B55">
            <v>1240</v>
          </cell>
          <cell r="C55" t="str">
            <v>Asistencial</v>
          </cell>
          <cell r="E55" t="str">
            <v>407</v>
          </cell>
          <cell r="F55" t="str">
            <v>24</v>
          </cell>
          <cell r="G55" t="str">
            <v>COLEGIO VENECIA (IED)</v>
          </cell>
        </row>
        <row r="56">
          <cell r="B56">
            <v>1269</v>
          </cell>
          <cell r="C56" t="str">
            <v>Asistencial</v>
          </cell>
          <cell r="E56" t="str">
            <v>407</v>
          </cell>
          <cell r="F56" t="str">
            <v>24</v>
          </cell>
          <cell r="G56" t="str">
            <v>COLEGIO NICOLAS BUENAVENTURA (IED)</v>
          </cell>
        </row>
        <row r="57">
          <cell r="B57">
            <v>878</v>
          </cell>
          <cell r="C57" t="str">
            <v>Asistencial</v>
          </cell>
          <cell r="E57" t="str">
            <v>407</v>
          </cell>
          <cell r="F57" t="str">
            <v>24</v>
          </cell>
          <cell r="G57" t="str">
            <v>COLEGIO LA VICTORIA (IED)</v>
          </cell>
        </row>
        <row r="58">
          <cell r="B58">
            <v>2815</v>
          </cell>
          <cell r="C58" t="str">
            <v>Asistencial</v>
          </cell>
          <cell r="E58" t="str">
            <v>407</v>
          </cell>
          <cell r="F58" t="str">
            <v>24</v>
          </cell>
          <cell r="G58" t="str">
            <v>COLEGIO FERNANDO GONZALEZ OCHOA (IED)</v>
          </cell>
        </row>
        <row r="59">
          <cell r="B59">
            <v>1108</v>
          </cell>
          <cell r="C59" t="str">
            <v>Asistencial</v>
          </cell>
          <cell r="E59" t="str">
            <v>407</v>
          </cell>
          <cell r="F59" t="str">
            <v>24</v>
          </cell>
          <cell r="G59" t="str">
            <v>COLEGIO REPUBLICA DEL ECUADOR (IED)</v>
          </cell>
        </row>
        <row r="60">
          <cell r="B60">
            <v>906</v>
          </cell>
          <cell r="C60" t="str">
            <v>Asistencial</v>
          </cell>
          <cell r="E60" t="str">
            <v>440</v>
          </cell>
          <cell r="F60" t="str">
            <v>24</v>
          </cell>
          <cell r="G60" t="str">
            <v>COLEGIO MANUEL DEL SOCORRO RODRIGUEZ (IED)</v>
          </cell>
        </row>
        <row r="61">
          <cell r="B61">
            <v>954</v>
          </cell>
          <cell r="C61" t="str">
            <v>Asistencial</v>
          </cell>
          <cell r="E61" t="str">
            <v>440</v>
          </cell>
          <cell r="F61" t="str">
            <v>24</v>
          </cell>
          <cell r="G61" t="str">
            <v>COLEGIO LA ARABIA (IED)</v>
          </cell>
        </row>
        <row r="62">
          <cell r="B62">
            <v>1140</v>
          </cell>
          <cell r="C62" t="str">
            <v>Asistencial</v>
          </cell>
          <cell r="E62" t="str">
            <v>440</v>
          </cell>
          <cell r="F62" t="str">
            <v>24</v>
          </cell>
          <cell r="G62" t="str">
            <v>COLEGIO GERMAN ARCINIEGAS (IED)</v>
          </cell>
        </row>
        <row r="63">
          <cell r="B63">
            <v>387</v>
          </cell>
          <cell r="C63" t="str">
            <v>Asistencial</v>
          </cell>
          <cell r="E63" t="str">
            <v>425</v>
          </cell>
          <cell r="F63" t="str">
            <v>24</v>
          </cell>
          <cell r="G63" t="str">
            <v>DIRECCIÓN DE INCLUSIÓN E INTEGRACIÓN DE POBLACIONES</v>
          </cell>
        </row>
        <row r="64">
          <cell r="B64">
            <v>723</v>
          </cell>
          <cell r="C64" t="str">
            <v>Asistencial</v>
          </cell>
          <cell r="E64" t="str">
            <v>407</v>
          </cell>
          <cell r="F64" t="str">
            <v>22</v>
          </cell>
          <cell r="G64" t="str">
            <v>DIRECCIÓN LOCAL DE EDUCACIÓN 02- CHAPINERO</v>
          </cell>
        </row>
        <row r="65">
          <cell r="B65">
            <v>166</v>
          </cell>
          <cell r="C65" t="str">
            <v>Asistencial</v>
          </cell>
          <cell r="E65" t="str">
            <v>407</v>
          </cell>
          <cell r="F65" t="str">
            <v>22</v>
          </cell>
          <cell r="G65" t="str">
            <v>DIRECCIÓN DE TALENTO HUMANO</v>
          </cell>
        </row>
        <row r="66">
          <cell r="B66">
            <v>165</v>
          </cell>
          <cell r="C66" t="str">
            <v>Asistencial</v>
          </cell>
          <cell r="E66" t="str">
            <v>407</v>
          </cell>
          <cell r="F66" t="str">
            <v>20</v>
          </cell>
          <cell r="G66" t="str">
            <v>DIRECCIÓN GENERAL DE EDUCACIÓN Y COLEGIOS DISTRITALES</v>
          </cell>
        </row>
        <row r="67">
          <cell r="B67">
            <v>239</v>
          </cell>
          <cell r="C67" t="str">
            <v>Asistencial</v>
          </cell>
          <cell r="E67" t="str">
            <v>407</v>
          </cell>
          <cell r="F67" t="str">
            <v>20</v>
          </cell>
          <cell r="G67" t="str">
            <v>OFICINA DE ESCALAFÓN DOCENTE</v>
          </cell>
        </row>
        <row r="68">
          <cell r="B68">
            <v>259</v>
          </cell>
          <cell r="C68" t="str">
            <v>Asistencial</v>
          </cell>
          <cell r="E68" t="str">
            <v>407</v>
          </cell>
          <cell r="F68" t="str">
            <v>20</v>
          </cell>
          <cell r="G68" t="str">
            <v>OFICINA DE NÓMINA</v>
          </cell>
        </row>
        <row r="69">
          <cell r="B69">
            <v>2904</v>
          </cell>
          <cell r="C69" t="str">
            <v>Asistencial</v>
          </cell>
          <cell r="E69" t="str">
            <v>407</v>
          </cell>
          <cell r="F69" t="str">
            <v>20</v>
          </cell>
          <cell r="G69" t="str">
            <v>COLEGIO DIVINO MAESTRO (IED)</v>
          </cell>
        </row>
        <row r="70">
          <cell r="B70">
            <v>2925</v>
          </cell>
          <cell r="C70" t="str">
            <v>Asistencial</v>
          </cell>
          <cell r="E70" t="str">
            <v>407</v>
          </cell>
          <cell r="F70" t="str">
            <v>20</v>
          </cell>
          <cell r="G70" t="str">
            <v>COLEGIO LA ESTANCIA - SAN ISIDRO LABRADOR (IED)</v>
          </cell>
        </row>
        <row r="71">
          <cell r="B71">
            <v>2873</v>
          </cell>
          <cell r="C71" t="str">
            <v>Asistencial</v>
          </cell>
          <cell r="E71" t="str">
            <v>407</v>
          </cell>
          <cell r="F71" t="str">
            <v>20</v>
          </cell>
          <cell r="G71" t="str">
            <v>COLEGIO MARIA MERCEDES CARRANZA (IED)</v>
          </cell>
        </row>
        <row r="72">
          <cell r="B72">
            <v>312</v>
          </cell>
          <cell r="C72" t="str">
            <v>Asistencial</v>
          </cell>
          <cell r="E72" t="str">
            <v>407</v>
          </cell>
          <cell r="F72" t="str">
            <v>19</v>
          </cell>
          <cell r="G72" t="str">
            <v>DIRECCIÓN DE SERVICIOS ADMINISTRATIVOS</v>
          </cell>
        </row>
        <row r="73">
          <cell r="B73">
            <v>219</v>
          </cell>
          <cell r="C73" t="str">
            <v>Asistencial</v>
          </cell>
          <cell r="E73" t="str">
            <v>440</v>
          </cell>
          <cell r="F73" t="str">
            <v>19</v>
          </cell>
          <cell r="G73" t="str">
            <v>OFICINA DE PERSONAL</v>
          </cell>
        </row>
        <row r="74">
          <cell r="B74">
            <v>757</v>
          </cell>
          <cell r="C74" t="str">
            <v>Asistencial</v>
          </cell>
          <cell r="E74" t="str">
            <v>440</v>
          </cell>
          <cell r="F74" t="str">
            <v>19</v>
          </cell>
          <cell r="G74" t="str">
            <v>DIRECCIÓN LOCAL DE EDUCACIÓN 03 - 17 - SANTA FE Y LA CANDELARIA</v>
          </cell>
        </row>
        <row r="75">
          <cell r="B75">
            <v>2129</v>
          </cell>
          <cell r="C75" t="str">
            <v>Asistencial</v>
          </cell>
          <cell r="E75" t="str">
            <v>440</v>
          </cell>
          <cell r="F75" t="str">
            <v>19</v>
          </cell>
          <cell r="G75" t="str">
            <v>DIRECCIÓN LOCAL DE EDUCACIÓN 11 - SUBA</v>
          </cell>
        </row>
        <row r="76">
          <cell r="B76">
            <v>127</v>
          </cell>
          <cell r="C76" t="str">
            <v>Asistencial</v>
          </cell>
          <cell r="E76" t="str">
            <v>440</v>
          </cell>
          <cell r="F76" t="str">
            <v>17</v>
          </cell>
          <cell r="G76" t="str">
            <v>SUBSECRETARÍA DE GESTIÓN INSTITUCIONAL</v>
          </cell>
        </row>
        <row r="77">
          <cell r="B77">
            <v>2779</v>
          </cell>
          <cell r="C77" t="str">
            <v>Asistencial</v>
          </cell>
          <cell r="E77" t="str">
            <v>440</v>
          </cell>
          <cell r="F77" t="str">
            <v>17</v>
          </cell>
          <cell r="G77" t="str">
            <v>DIRECCIÓN LOCAL DE EDUCACIÓN 11 - SUBA</v>
          </cell>
        </row>
        <row r="78">
          <cell r="B78">
            <v>1908</v>
          </cell>
          <cell r="C78" t="str">
            <v>Asistencial</v>
          </cell>
          <cell r="E78" t="str">
            <v>407</v>
          </cell>
          <cell r="F78" t="str">
            <v>16</v>
          </cell>
          <cell r="G78" t="str">
            <v>DIRECCIÓN LOCAL DE EDUCACIÓN 10 - ENGATIVA</v>
          </cell>
        </row>
        <row r="79">
          <cell r="B79">
            <v>1270</v>
          </cell>
          <cell r="C79" t="str">
            <v>Asistencial</v>
          </cell>
          <cell r="E79" t="str">
            <v>440</v>
          </cell>
          <cell r="F79" t="str">
            <v>14</v>
          </cell>
          <cell r="G79" t="str">
            <v>DIRECCIÓN LOCAL DE EDUCACIÓN 07 - BOSA</v>
          </cell>
        </row>
        <row r="80">
          <cell r="B80">
            <v>754</v>
          </cell>
          <cell r="C80" t="str">
            <v>Asistencial</v>
          </cell>
          <cell r="E80" t="str">
            <v>407</v>
          </cell>
          <cell r="F80" t="str">
            <v>13</v>
          </cell>
          <cell r="G80" t="str">
            <v>DIRECCIÓN LOCAL DE EDUCACIÓN 11 - SUBA</v>
          </cell>
        </row>
        <row r="81">
          <cell r="B81">
            <v>362</v>
          </cell>
          <cell r="C81" t="str">
            <v>Asistencial</v>
          </cell>
          <cell r="E81" t="str">
            <v>407</v>
          </cell>
          <cell r="F81" t="str">
            <v>13</v>
          </cell>
          <cell r="G81" t="str">
            <v>OFICINA DE SERVICIO AL CIUDADANO</v>
          </cell>
        </row>
        <row r="82">
          <cell r="B82">
            <v>335</v>
          </cell>
          <cell r="C82" t="str">
            <v>Asistencial</v>
          </cell>
          <cell r="E82" t="str">
            <v>480</v>
          </cell>
          <cell r="F82" t="str">
            <v>13</v>
          </cell>
          <cell r="G82" t="str">
            <v>DIRECCIÓN DE SERVICIOS ADMINISTRATIVOS</v>
          </cell>
        </row>
        <row r="83">
          <cell r="B83">
            <v>1516</v>
          </cell>
          <cell r="C83" t="str">
            <v>Asistencial</v>
          </cell>
          <cell r="E83" t="str">
            <v>407</v>
          </cell>
          <cell r="F83" t="str">
            <v>11</v>
          </cell>
          <cell r="G83" t="str">
            <v>SUBSECRETARÍA DE GESTIÓN INSTITUCIONAL</v>
          </cell>
        </row>
        <row r="84">
          <cell r="B84">
            <v>3007</v>
          </cell>
          <cell r="C84" t="str">
            <v>Asistencial</v>
          </cell>
          <cell r="E84" t="str">
            <v>407</v>
          </cell>
          <cell r="F84" t="str">
            <v>11</v>
          </cell>
          <cell r="G84" t="str">
            <v>DIRECCIÓN DE CONSTRUCCIÓN Y CONSERVACIÓN DE ESTABLECIMIENTOS EDUCATIVOS</v>
          </cell>
        </row>
        <row r="85">
          <cell r="B85">
            <v>495</v>
          </cell>
          <cell r="C85" t="str">
            <v>Asistencial</v>
          </cell>
          <cell r="E85" t="str">
            <v>407</v>
          </cell>
          <cell r="F85" t="str">
            <v>11</v>
          </cell>
          <cell r="G85" t="str">
            <v>OFICINA DE PERSONAL</v>
          </cell>
        </row>
        <row r="86">
          <cell r="B86">
            <v>1156</v>
          </cell>
          <cell r="C86" t="str">
            <v>Asistencial</v>
          </cell>
          <cell r="E86" t="str">
            <v>407</v>
          </cell>
          <cell r="F86" t="str">
            <v>09</v>
          </cell>
          <cell r="G86" t="str">
            <v>DIRECCIÓN LOCAL DE EDUCACIÓN 06 - TUNJUELITO</v>
          </cell>
        </row>
        <row r="87">
          <cell r="B87">
            <v>622</v>
          </cell>
          <cell r="C87" t="str">
            <v>Asistencial</v>
          </cell>
          <cell r="E87" t="str">
            <v>407</v>
          </cell>
          <cell r="F87" t="str">
            <v>09</v>
          </cell>
          <cell r="G87" t="str">
            <v>DIRECCIÓN DE INSPECCIÓN Y VIGILANCIA</v>
          </cell>
        </row>
        <row r="88">
          <cell r="B88">
            <v>359</v>
          </cell>
          <cell r="C88" t="str">
            <v>Asistencial</v>
          </cell>
          <cell r="E88" t="str">
            <v>407</v>
          </cell>
          <cell r="F88" t="str">
            <v>09</v>
          </cell>
          <cell r="G88" t="str">
            <v>OFICINA DE SERVICIO AL CIUDADANO</v>
          </cell>
        </row>
        <row r="89">
          <cell r="B89">
            <v>1819</v>
          </cell>
          <cell r="C89" t="str">
            <v>Asistencial</v>
          </cell>
          <cell r="E89" t="str">
            <v>407</v>
          </cell>
          <cell r="F89" t="str">
            <v>05</v>
          </cell>
          <cell r="G89" t="str">
            <v>DIRECCIÓN LOCAL DE EDUCACIÓN 09 - FONTIBON</v>
          </cell>
        </row>
        <row r="90">
          <cell r="B90">
            <v>203</v>
          </cell>
          <cell r="C90" t="str">
            <v>Asistencial</v>
          </cell>
          <cell r="E90" t="str">
            <v>407</v>
          </cell>
          <cell r="F90" t="str">
            <v>05</v>
          </cell>
          <cell r="G90" t="str">
            <v>DIRECCIÓN LOCAL DE EDUCACIÓN 16 - PUENTE ARANDA</v>
          </cell>
        </row>
        <row r="91">
          <cell r="B91">
            <v>310</v>
          </cell>
          <cell r="C91" t="str">
            <v>Asistencial</v>
          </cell>
          <cell r="E91" t="str">
            <v>407</v>
          </cell>
          <cell r="F91" t="str">
            <v>05</v>
          </cell>
          <cell r="G91" t="str">
            <v>DIRECCIÓN DE SERVICIOS ADMINISTRATIVOS</v>
          </cell>
        </row>
        <row r="92">
          <cell r="B92">
            <v>272</v>
          </cell>
          <cell r="C92" t="str">
            <v>Asistencial</v>
          </cell>
          <cell r="E92" t="str">
            <v>407</v>
          </cell>
          <cell r="F92" t="str">
            <v>05</v>
          </cell>
          <cell r="G92" t="str">
            <v>DIRECCIÓN LOCAL DE EDUCACIÓN 18 - RAFAEL URIBE URIBE</v>
          </cell>
        </row>
        <row r="93">
          <cell r="B93">
            <v>104</v>
          </cell>
          <cell r="C93" t="str">
            <v>Asistencial</v>
          </cell>
          <cell r="E93" t="str">
            <v>407</v>
          </cell>
          <cell r="F93" t="str">
            <v>05</v>
          </cell>
          <cell r="G93" t="str">
            <v>OFICINA CONTROL DISCIPLINARIO</v>
          </cell>
        </row>
        <row r="94">
          <cell r="B94">
            <v>799</v>
          </cell>
          <cell r="C94" t="str">
            <v>Asistencial</v>
          </cell>
          <cell r="E94" t="str">
            <v>407</v>
          </cell>
          <cell r="F94" t="str">
            <v>05</v>
          </cell>
          <cell r="G94" t="str">
            <v>DIRECCIÓN LOCAL DE EDUCACIÓN 04 - SAN CRISTOBAL</v>
          </cell>
        </row>
        <row r="95">
          <cell r="B95">
            <v>353</v>
          </cell>
          <cell r="C95" t="str">
            <v>Asistencial</v>
          </cell>
          <cell r="E95" t="str">
            <v>407</v>
          </cell>
          <cell r="F95" t="str">
            <v>05</v>
          </cell>
          <cell r="G95" t="str">
            <v>OFICINA DE SERVICIO AL CIUDADANO</v>
          </cell>
        </row>
        <row r="96">
          <cell r="B96">
            <v>309</v>
          </cell>
          <cell r="C96" t="str">
            <v>Asistencial</v>
          </cell>
          <cell r="E96" t="str">
            <v>407</v>
          </cell>
          <cell r="F96" t="str">
            <v>05</v>
          </cell>
          <cell r="G96" t="str">
            <v>DIRECCIÓN DE SERVICIOS ADMINISTRATIVOS</v>
          </cell>
        </row>
        <row r="97">
          <cell r="B97">
            <v>2601</v>
          </cell>
          <cell r="C97" t="str">
            <v>Asistencial</v>
          </cell>
          <cell r="E97" t="str">
            <v>407</v>
          </cell>
          <cell r="F97" t="str">
            <v>05</v>
          </cell>
          <cell r="G97" t="str">
            <v>DIRECCIÓN LOCAL DE EDUCACIÓN 18 - RAFAEL URIBE URIBE</v>
          </cell>
        </row>
        <row r="98">
          <cell r="B98">
            <v>2501</v>
          </cell>
          <cell r="C98" t="str">
            <v>Asistencial</v>
          </cell>
          <cell r="E98" t="str">
            <v>407</v>
          </cell>
          <cell r="F98" t="str">
            <v>05</v>
          </cell>
          <cell r="G98" t="str">
            <v>DIRECCIÓN LOCAL DE EDUCACIÓN 16 - PUENTE ARANDA</v>
          </cell>
        </row>
        <row r="99">
          <cell r="B99">
            <v>438</v>
          </cell>
          <cell r="C99" t="str">
            <v>Asistencial</v>
          </cell>
          <cell r="E99" t="str">
            <v>407</v>
          </cell>
          <cell r="F99" t="str">
            <v>05</v>
          </cell>
          <cell r="G99" t="str">
            <v>OFICINA DE TESORERÍA Y CONTABILIDAD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0">
          <cell r="F10">
            <v>1013643890</v>
          </cell>
          <cell r="AG10">
            <v>35</v>
          </cell>
          <cell r="AK10">
            <v>1</v>
          </cell>
        </row>
        <row r="11">
          <cell r="F11">
            <v>79960183</v>
          </cell>
          <cell r="AG11">
            <v>85</v>
          </cell>
          <cell r="AK11">
            <v>2</v>
          </cell>
        </row>
        <row r="12">
          <cell r="F12">
            <v>52843843</v>
          </cell>
          <cell r="AG12">
            <v>80</v>
          </cell>
          <cell r="AK12">
            <v>3</v>
          </cell>
        </row>
        <row r="13">
          <cell r="F13">
            <v>79594575</v>
          </cell>
          <cell r="AG13">
            <v>70</v>
          </cell>
          <cell r="AK13">
            <v>4</v>
          </cell>
        </row>
        <row r="14">
          <cell r="F14">
            <v>79889906</v>
          </cell>
          <cell r="AG14">
            <v>65</v>
          </cell>
          <cell r="AK14">
            <v>5</v>
          </cell>
        </row>
        <row r="15">
          <cell r="F15">
            <v>52858022</v>
          </cell>
          <cell r="AG15">
            <v>60</v>
          </cell>
          <cell r="AK15">
            <v>6</v>
          </cell>
        </row>
        <row r="16">
          <cell r="F16">
            <v>52279597</v>
          </cell>
          <cell r="AG16">
            <v>40</v>
          </cell>
          <cell r="AK16">
            <v>7</v>
          </cell>
        </row>
        <row r="17">
          <cell r="F17">
            <v>2996879</v>
          </cell>
          <cell r="AG17">
            <v>40</v>
          </cell>
          <cell r="AK17">
            <v>8</v>
          </cell>
        </row>
        <row r="18">
          <cell r="F18">
            <v>28307509</v>
          </cell>
          <cell r="AG18">
            <v>25</v>
          </cell>
          <cell r="AK18">
            <v>9</v>
          </cell>
        </row>
        <row r="19">
          <cell r="F19">
            <v>52373075</v>
          </cell>
          <cell r="AG19">
            <v>25</v>
          </cell>
          <cell r="AK19">
            <v>10</v>
          </cell>
        </row>
        <row r="20">
          <cell r="F20">
            <v>79771761</v>
          </cell>
          <cell r="AG20">
            <v>25</v>
          </cell>
          <cell r="AK20">
            <v>11</v>
          </cell>
        </row>
        <row r="21">
          <cell r="F21">
            <v>79254858</v>
          </cell>
          <cell r="AG21">
            <v>0</v>
          </cell>
          <cell r="AK21">
            <v>12</v>
          </cell>
        </row>
        <row r="22">
          <cell r="F22">
            <v>89006181</v>
          </cell>
          <cell r="AG22">
            <v>0</v>
          </cell>
          <cell r="AK22">
            <v>13</v>
          </cell>
        </row>
        <row r="23">
          <cell r="F23">
            <v>19274205</v>
          </cell>
          <cell r="AG23">
            <v>0</v>
          </cell>
          <cell r="AK23">
            <v>14</v>
          </cell>
        </row>
        <row r="24">
          <cell r="F24">
            <v>19258850</v>
          </cell>
          <cell r="AG24">
            <v>0</v>
          </cell>
          <cell r="AK24">
            <v>15</v>
          </cell>
        </row>
        <row r="25">
          <cell r="F25">
            <v>79389062</v>
          </cell>
          <cell r="AG25">
            <v>0</v>
          </cell>
          <cell r="AK25">
            <v>16</v>
          </cell>
        </row>
        <row r="26">
          <cell r="F26">
            <v>1030667554</v>
          </cell>
          <cell r="AG26">
            <v>40</v>
          </cell>
          <cell r="AK26">
            <v>17</v>
          </cell>
        </row>
        <row r="27">
          <cell r="F27">
            <v>79348325</v>
          </cell>
          <cell r="AG27">
            <v>25</v>
          </cell>
          <cell r="AK27">
            <v>18</v>
          </cell>
        </row>
        <row r="28">
          <cell r="F28">
            <v>79324246</v>
          </cell>
          <cell r="AG28">
            <v>75</v>
          </cell>
          <cell r="AK28">
            <v>19</v>
          </cell>
        </row>
        <row r="29">
          <cell r="F29">
            <v>80126523</v>
          </cell>
          <cell r="AG29">
            <v>0</v>
          </cell>
          <cell r="AK29">
            <v>20</v>
          </cell>
        </row>
        <row r="30">
          <cell r="F30">
            <v>79708669</v>
          </cell>
          <cell r="AG30">
            <v>40</v>
          </cell>
          <cell r="AK30">
            <v>21</v>
          </cell>
        </row>
        <row r="31">
          <cell r="F31">
            <v>52713538</v>
          </cell>
          <cell r="AG31">
            <v>20</v>
          </cell>
          <cell r="AK31">
            <v>22</v>
          </cell>
        </row>
        <row r="32">
          <cell r="F32">
            <v>1014217051</v>
          </cell>
          <cell r="AG32">
            <v>0</v>
          </cell>
          <cell r="AK32">
            <v>23</v>
          </cell>
        </row>
        <row r="33">
          <cell r="F33">
            <v>1030542746</v>
          </cell>
          <cell r="AG33">
            <v>0</v>
          </cell>
          <cell r="AK33">
            <v>24</v>
          </cell>
        </row>
        <row r="34">
          <cell r="F34">
            <v>51968749</v>
          </cell>
          <cell r="AG34">
            <v>40</v>
          </cell>
          <cell r="AK34">
            <v>25</v>
          </cell>
        </row>
        <row r="35">
          <cell r="F35">
            <v>19432129</v>
          </cell>
          <cell r="AG35">
            <v>20</v>
          </cell>
          <cell r="AK35">
            <v>26</v>
          </cell>
        </row>
        <row r="36">
          <cell r="F36">
            <v>52068524</v>
          </cell>
          <cell r="AG36">
            <v>0</v>
          </cell>
          <cell r="AK36">
            <v>27</v>
          </cell>
        </row>
        <row r="37">
          <cell r="F37">
            <v>79496330</v>
          </cell>
          <cell r="AG37">
            <v>0</v>
          </cell>
          <cell r="AK37">
            <v>28</v>
          </cell>
        </row>
        <row r="38">
          <cell r="F38">
            <v>52095277</v>
          </cell>
          <cell r="AG38">
            <v>0</v>
          </cell>
          <cell r="AK38">
            <v>29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/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/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/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/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219</v>
          </cell>
          <cell r="E3050" t="str">
            <v>18</v>
          </cell>
          <cell r="K3050"/>
        </row>
        <row r="3051">
          <cell r="D3051" t="str">
            <v>222</v>
          </cell>
          <cell r="E3051" t="str">
            <v>24</v>
          </cell>
          <cell r="K3051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38"/>
  <sheetViews>
    <sheetView showGridLines="0" tabSelected="1" zoomScaleNormal="100" workbookViewId="0">
      <selection activeCell="G28" sqref="G28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40.5703125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4" t="s">
        <v>3</v>
      </c>
      <c r="B2" s="34"/>
      <c r="C2" s="34"/>
      <c r="D2" s="34"/>
      <c r="E2" s="34"/>
      <c r="F2" s="34"/>
      <c r="G2" s="34"/>
      <c r="H2" s="34"/>
      <c r="I2" s="34"/>
      <c r="J2" s="34"/>
      <c r="K2" s="1"/>
    </row>
    <row r="3" spans="1:11" x14ac:dyDescent="0.2">
      <c r="A3" s="34" t="s">
        <v>4</v>
      </c>
      <c r="B3" s="34"/>
      <c r="C3" s="34"/>
      <c r="D3" s="34"/>
      <c r="E3" s="34"/>
      <c r="F3" s="34"/>
      <c r="G3" s="34"/>
      <c r="H3" s="34"/>
      <c r="I3" s="34"/>
      <c r="J3" s="34"/>
      <c r="K3" s="1"/>
    </row>
    <row r="4" spans="1:11" x14ac:dyDescent="0.2">
      <c r="A4" s="34" t="s">
        <v>16</v>
      </c>
      <c r="B4" s="34"/>
      <c r="C4" s="34"/>
      <c r="D4" s="34"/>
      <c r="E4" s="34"/>
      <c r="F4" s="34"/>
      <c r="G4" s="34"/>
      <c r="H4" s="34"/>
      <c r="I4" s="34"/>
      <c r="J4" s="34"/>
    </row>
    <row r="6" spans="1:11" ht="57" customHeight="1" x14ac:dyDescent="0.2">
      <c r="B6" s="35" t="s">
        <v>19</v>
      </c>
      <c r="C6" s="35"/>
      <c r="D6" s="35"/>
      <c r="E6" s="35"/>
      <c r="F6" s="35"/>
      <c r="G6" s="35"/>
      <c r="H6" s="35"/>
      <c r="I6" s="35"/>
      <c r="J6" s="35"/>
      <c r="K6" s="4"/>
    </row>
    <row r="7" spans="1:11" x14ac:dyDescent="0.2">
      <c r="K7" s="21">
        <v>44747</v>
      </c>
    </row>
    <row r="8" spans="1:11" ht="25.5" customHeight="1" x14ac:dyDescent="0.2">
      <c r="A8" s="29" t="s">
        <v>14</v>
      </c>
      <c r="B8" s="29"/>
      <c r="C8" s="29"/>
      <c r="D8" s="29"/>
      <c r="E8" s="29"/>
      <c r="F8" s="6"/>
      <c r="G8" s="31" t="s">
        <v>13</v>
      </c>
      <c r="H8" s="32"/>
      <c r="I8" s="32"/>
      <c r="J8" s="32"/>
      <c r="K8" s="33"/>
    </row>
    <row r="9" spans="1:11" ht="30.75" customHeight="1" x14ac:dyDescent="0.2">
      <c r="A9" s="7" t="s">
        <v>0</v>
      </c>
      <c r="B9" s="7" t="s">
        <v>1</v>
      </c>
      <c r="C9" s="7" t="s">
        <v>12</v>
      </c>
      <c r="D9" s="7" t="s">
        <v>20</v>
      </c>
      <c r="E9" s="7" t="s">
        <v>2</v>
      </c>
      <c r="F9" s="13"/>
      <c r="G9" s="24" t="s">
        <v>11</v>
      </c>
      <c r="H9" s="24" t="s">
        <v>15</v>
      </c>
      <c r="I9" s="22" t="s">
        <v>10</v>
      </c>
      <c r="J9" s="30" t="s">
        <v>9</v>
      </c>
      <c r="K9" s="30"/>
    </row>
    <row r="10" spans="1:11" ht="15" x14ac:dyDescent="0.25">
      <c r="A10" s="23">
        <v>64</v>
      </c>
      <c r="B10" s="20" t="str">
        <f>_xlfn.XLOOKUP(A10,'[1]ANEXO 1'!$B:$B,'[1]ANEXO 1'!$C:$C,0,0)</f>
        <v>Profesional</v>
      </c>
      <c r="C10" s="14" t="str">
        <f>_xlfn.XLOOKUP(A10,'[1]ANEXO 1'!$B:$B,'[1]ANEXO 1'!$E:$E,0,0)</f>
        <v>219</v>
      </c>
      <c r="D10" s="14" t="str">
        <f>_xlfn.XLOOKUP(A10,'[1]ANEXO 1'!$B:$B,'[1]ANEXO 1'!$F:$F,0,0)</f>
        <v>07</v>
      </c>
      <c r="E10" s="16" t="str">
        <f>_xlfn.XLOOKUP(A10,'[1]ANEXO 1'!$B:$B,'[1]ANEXO 1'!$G:$G,0,0)</f>
        <v>OFICINA ASESORA JURIDICA</v>
      </c>
      <c r="F10" s="28"/>
      <c r="G10" s="8">
        <f>_xlfn.XLOOKUP(I10,'[2]Grupo 24'!$F$10:$F$38,'[2]Grupo 24'!$AK$10:$AK$38,0,0)</f>
        <v>1</v>
      </c>
      <c r="H10" s="8">
        <f>_xlfn.XLOOKUP(I10,'[2]Grupo 24'!$F$10:$F$38,'[2]Grupo 24'!$AG$10:$AG$38,0,0)</f>
        <v>35</v>
      </c>
      <c r="I10" s="27">
        <v>1013643890</v>
      </c>
      <c r="J10" s="5" t="str">
        <f>_xlfn.XLOOKUP(I10,[3]Adtivos!$K:$K,[3]Adtivos!$D:$D,0,0)</f>
        <v>314</v>
      </c>
      <c r="K10" s="5" t="str">
        <f>_xlfn.XLOOKUP(I10,[3]Adtivos!$K:$K,[3]Adtivos!$E:$E,0,0)</f>
        <v>12</v>
      </c>
    </row>
    <row r="11" spans="1:11" ht="15" customHeight="1" x14ac:dyDescent="0.25">
      <c r="A11" s="23">
        <v>65</v>
      </c>
      <c r="B11" s="20" t="str">
        <f>_xlfn.XLOOKUP(A11,'[1]ANEXO 1'!$B:$B,'[1]ANEXO 1'!$C:$C,0,0)</f>
        <v>Profesional</v>
      </c>
      <c r="C11" s="14" t="str">
        <f>_xlfn.XLOOKUP(A11,'[1]ANEXO 1'!$B:$B,'[1]ANEXO 1'!$E:$E,0,0)</f>
        <v>219</v>
      </c>
      <c r="D11" s="14" t="str">
        <f>_xlfn.XLOOKUP(A11,'[1]ANEXO 1'!$B:$B,'[1]ANEXO 1'!$F:$F,0,0)</f>
        <v>07</v>
      </c>
      <c r="E11" s="16" t="str">
        <f>_xlfn.XLOOKUP(A11,'[1]ANEXO 1'!$B:$B,'[1]ANEXO 1'!$G:$G,0,0)</f>
        <v>OFICINA ASESORA JURIDICA</v>
      </c>
      <c r="F11" s="28"/>
      <c r="G11" s="8">
        <f>_xlfn.XLOOKUP(I11,'[2]Grupo 24'!$F$10:$F$38,'[2]Grupo 24'!$AK$10:$AK$38,0,0)</f>
        <v>2</v>
      </c>
      <c r="H11" s="8">
        <f>_xlfn.XLOOKUP(I11,'[2]Grupo 24'!$F$10:$F$38,'[2]Grupo 24'!$AG$10:$AG$38,0,0)</f>
        <v>85</v>
      </c>
      <c r="I11" s="27">
        <v>79960183</v>
      </c>
      <c r="J11" s="5" t="str">
        <f>_xlfn.XLOOKUP(I11,[3]Adtivos!$K:$K,[3]Adtivos!$D:$D,0,0)</f>
        <v>407</v>
      </c>
      <c r="K11" s="5" t="str">
        <f>_xlfn.XLOOKUP(I11,[3]Adtivos!$K:$K,[3]Adtivos!$E:$E,0,0)</f>
        <v>27</v>
      </c>
    </row>
    <row r="12" spans="1:11" ht="15" customHeight="1" x14ac:dyDescent="0.25">
      <c r="A12" s="11"/>
      <c r="B12" s="12"/>
      <c r="C12" s="12"/>
      <c r="D12" s="10"/>
      <c r="E12" s="9"/>
      <c r="F12" s="9"/>
      <c r="G12" s="8">
        <f>_xlfn.XLOOKUP(I12,'[2]Grupo 24'!$F$10:$F$38,'[2]Grupo 24'!$AK$10:$AK$38,0,0)</f>
        <v>3</v>
      </c>
      <c r="H12" s="8">
        <f>_xlfn.XLOOKUP(I12,'[2]Grupo 24'!$F$10:$F$38,'[2]Grupo 24'!$AG$10:$AG$38,0,0)</f>
        <v>80</v>
      </c>
      <c r="I12" s="27">
        <v>52843843</v>
      </c>
      <c r="J12" s="5" t="str">
        <f>_xlfn.XLOOKUP(I12,[3]Adtivos!$K:$K,[3]Adtivos!$D:$D,0,0)</f>
        <v>407</v>
      </c>
      <c r="K12" s="5" t="str">
        <f>_xlfn.XLOOKUP(I12,[3]Adtivos!$K:$K,[3]Adtivos!$E:$E,0,0)</f>
        <v>27</v>
      </c>
    </row>
    <row r="13" spans="1:11" ht="15" customHeight="1" x14ac:dyDescent="0.25">
      <c r="A13" s="11"/>
      <c r="B13" s="12"/>
      <c r="C13" s="12"/>
      <c r="D13" s="10"/>
      <c r="E13" s="9"/>
      <c r="F13" s="9"/>
      <c r="G13" s="8">
        <f>_xlfn.XLOOKUP(I13,'[2]Grupo 24'!$F$10:$F$38,'[2]Grupo 24'!$AK$10:$AK$38,0,0)</f>
        <v>4</v>
      </c>
      <c r="H13" s="8">
        <f>_xlfn.XLOOKUP(I13,'[2]Grupo 24'!$F$10:$F$38,'[2]Grupo 24'!$AG$10:$AG$38,0,0)</f>
        <v>70</v>
      </c>
      <c r="I13" s="27">
        <v>79594575</v>
      </c>
      <c r="J13" s="5" t="str">
        <f>_xlfn.XLOOKUP(I13,[3]Adtivos!$K:$K,[3]Adtivos!$D:$D,0,0)</f>
        <v>407</v>
      </c>
      <c r="K13" s="5" t="str">
        <f>_xlfn.XLOOKUP(I13,[3]Adtivos!$K:$K,[3]Adtivos!$E:$E,0,0)</f>
        <v>27</v>
      </c>
    </row>
    <row r="14" spans="1:11" ht="15" x14ac:dyDescent="0.25">
      <c r="G14" s="8">
        <f>_xlfn.XLOOKUP(I14,'[2]Grupo 24'!$F$10:$F$38,'[2]Grupo 24'!$AK$10:$AK$38,0,0)</f>
        <v>5</v>
      </c>
      <c r="H14" s="8">
        <f>_xlfn.XLOOKUP(I14,'[2]Grupo 24'!$F$10:$F$38,'[2]Grupo 24'!$AG$10:$AG$38,0,0)</f>
        <v>65</v>
      </c>
      <c r="I14" s="27">
        <v>79889906</v>
      </c>
      <c r="J14" s="5" t="str">
        <f>_xlfn.XLOOKUP(I14,[3]Adtivos!$K:$K,[3]Adtivos!$D:$D,0,0)</f>
        <v>440</v>
      </c>
      <c r="K14" s="5" t="str">
        <f>_xlfn.XLOOKUP(I14,[3]Adtivos!$K:$K,[3]Adtivos!$E:$E,0,0)</f>
        <v>27</v>
      </c>
    </row>
    <row r="15" spans="1:11" ht="15" x14ac:dyDescent="0.25">
      <c r="G15" s="8">
        <f>_xlfn.XLOOKUP(I15,'[2]Grupo 24'!$F$10:$F$38,'[2]Grupo 24'!$AK$10:$AK$38,0,0)</f>
        <v>6</v>
      </c>
      <c r="H15" s="8">
        <f>_xlfn.XLOOKUP(I15,'[2]Grupo 24'!$F$10:$F$38,'[2]Grupo 24'!$AG$10:$AG$38,0,0)</f>
        <v>60</v>
      </c>
      <c r="I15" s="27">
        <v>52858022</v>
      </c>
      <c r="J15" s="5" t="str">
        <f>_xlfn.XLOOKUP(I15,[3]Adtivos!$K:$K,[3]Adtivos!$D:$D,0,0)</f>
        <v>440</v>
      </c>
      <c r="K15" s="5" t="str">
        <f>_xlfn.XLOOKUP(I15,[3]Adtivos!$K:$K,[3]Adtivos!$E:$E,0,0)</f>
        <v>27</v>
      </c>
    </row>
    <row r="16" spans="1:11" ht="15" x14ac:dyDescent="0.25">
      <c r="G16" s="8">
        <f>_xlfn.XLOOKUP(I16,'[2]Grupo 24'!$F$10:$F$38,'[2]Grupo 24'!$AK$10:$AK$38,0,0)</f>
        <v>7</v>
      </c>
      <c r="H16" s="8">
        <f>_xlfn.XLOOKUP(I16,'[2]Grupo 24'!$F$10:$F$38,'[2]Grupo 24'!$AG$10:$AG$38,0,0)</f>
        <v>40</v>
      </c>
      <c r="I16" s="27">
        <v>52279597</v>
      </c>
      <c r="J16" s="5" t="str">
        <f>_xlfn.XLOOKUP(I16,[3]Adtivos!$K:$K,[3]Adtivos!$D:$D,0,0)</f>
        <v>440</v>
      </c>
      <c r="K16" s="5" t="str">
        <f>_xlfn.XLOOKUP(I16,[3]Adtivos!$K:$K,[3]Adtivos!$E:$E,0,0)</f>
        <v>27</v>
      </c>
    </row>
    <row r="17" spans="1:11" ht="15" x14ac:dyDescent="0.25">
      <c r="G17" s="8">
        <f>_xlfn.XLOOKUP(I17,'[2]Grupo 24'!$F$10:$F$38,'[2]Grupo 24'!$AK$10:$AK$38,0,0)</f>
        <v>8</v>
      </c>
      <c r="H17" s="8">
        <f>_xlfn.XLOOKUP(I17,'[2]Grupo 24'!$F$10:$F$38,'[2]Grupo 24'!$AG$10:$AG$38,0,0)</f>
        <v>40</v>
      </c>
      <c r="I17" s="27">
        <v>2996879</v>
      </c>
      <c r="J17" s="5" t="str">
        <f>_xlfn.XLOOKUP(I17,[3]Adtivos!$K:$K,[3]Adtivos!$D:$D,0,0)</f>
        <v>407</v>
      </c>
      <c r="K17" s="5" t="str">
        <f>_xlfn.XLOOKUP(I17,[3]Adtivos!$K:$K,[3]Adtivos!$E:$E,0,0)</f>
        <v>27</v>
      </c>
    </row>
    <row r="18" spans="1:11" ht="15" x14ac:dyDescent="0.25">
      <c r="G18" s="8">
        <f>_xlfn.XLOOKUP(I18,'[2]Grupo 24'!$F$10:$F$38,'[2]Grupo 24'!$AK$10:$AK$38,0,0)</f>
        <v>9</v>
      </c>
      <c r="H18" s="8">
        <f>_xlfn.XLOOKUP(I18,'[2]Grupo 24'!$F$10:$F$38,'[2]Grupo 24'!$AG$10:$AG$38,0,0)</f>
        <v>25</v>
      </c>
      <c r="I18" s="27">
        <v>28307509</v>
      </c>
      <c r="J18" s="5" t="str">
        <f>_xlfn.XLOOKUP(I18,[3]Adtivos!$K:$K,[3]Adtivos!$D:$D,0,0)</f>
        <v>407</v>
      </c>
      <c r="K18" s="5" t="str">
        <f>_xlfn.XLOOKUP(I18,[3]Adtivos!$K:$K,[3]Adtivos!$E:$E,0,0)</f>
        <v>27</v>
      </c>
    </row>
    <row r="19" spans="1:11" ht="15" x14ac:dyDescent="0.25">
      <c r="G19" s="8">
        <f>_xlfn.XLOOKUP(I19,'[2]Grupo 24'!$F$10:$F$38,'[2]Grupo 24'!$AK$10:$AK$38,0,0)</f>
        <v>10</v>
      </c>
      <c r="H19" s="8">
        <f>_xlfn.XLOOKUP(I19,'[2]Grupo 24'!$F$10:$F$38,'[2]Grupo 24'!$AG$10:$AG$38,0,0)</f>
        <v>25</v>
      </c>
      <c r="I19" s="27">
        <v>52373075</v>
      </c>
      <c r="J19" s="5" t="str">
        <f>_xlfn.XLOOKUP(I19,[3]Adtivos!$K:$K,[3]Adtivos!$D:$D,0,0)</f>
        <v>440</v>
      </c>
      <c r="K19" s="5" t="str">
        <f>_xlfn.XLOOKUP(I19,[3]Adtivos!$K:$K,[3]Adtivos!$E:$E,0,0)</f>
        <v>27</v>
      </c>
    </row>
    <row r="20" spans="1:11" ht="15" x14ac:dyDescent="0.25">
      <c r="G20" s="8">
        <f>_xlfn.XLOOKUP(I20,'[2]Grupo 24'!$F$10:$F$38,'[2]Grupo 24'!$AK$10:$AK$38,0,0)</f>
        <v>11</v>
      </c>
      <c r="H20" s="8">
        <f>_xlfn.XLOOKUP(I20,'[2]Grupo 24'!$F$10:$F$38,'[2]Grupo 24'!$AG$10:$AG$38,0,0)</f>
        <v>25</v>
      </c>
      <c r="I20" s="27">
        <v>79771761</v>
      </c>
      <c r="J20" s="5" t="str">
        <f>_xlfn.XLOOKUP(I20,[3]Adtivos!$K:$K,[3]Adtivos!$D:$D,0,0)</f>
        <v>407</v>
      </c>
      <c r="K20" s="5" t="str">
        <f>_xlfn.XLOOKUP(I20,[3]Adtivos!$K:$K,[3]Adtivos!$E:$E,0,0)</f>
        <v>27</v>
      </c>
    </row>
    <row r="21" spans="1:11" ht="15" x14ac:dyDescent="0.25">
      <c r="G21" s="8">
        <f>_xlfn.XLOOKUP(I21,'[2]Grupo 24'!$F$10:$F$38,'[2]Grupo 24'!$AK$10:$AK$38,0,0)</f>
        <v>12</v>
      </c>
      <c r="H21" s="8">
        <f>_xlfn.XLOOKUP(I21,'[2]Grupo 24'!$F$10:$F$38,'[2]Grupo 24'!$AG$10:$AG$38,0,0)</f>
        <v>0</v>
      </c>
      <c r="I21" s="27">
        <v>79254858</v>
      </c>
      <c r="J21" s="5" t="str">
        <f>_xlfn.XLOOKUP(I21,[3]Adtivos!$K:$K,[3]Adtivos!$D:$D,0,0)</f>
        <v>407</v>
      </c>
      <c r="K21" s="5" t="str">
        <f>_xlfn.XLOOKUP(I21,[3]Adtivos!$K:$K,[3]Adtivos!$E:$E,0,0)</f>
        <v>27</v>
      </c>
    </row>
    <row r="22" spans="1:11" ht="15" x14ac:dyDescent="0.25">
      <c r="G22" s="8">
        <f>_xlfn.XLOOKUP(I22,'[2]Grupo 24'!$F$10:$F$38,'[2]Grupo 24'!$AK$10:$AK$38,0,0)</f>
        <v>13</v>
      </c>
      <c r="H22" s="8">
        <f>_xlfn.XLOOKUP(I22,'[2]Grupo 24'!$F$10:$F$38,'[2]Grupo 24'!$AG$10:$AG$38,0,0)</f>
        <v>0</v>
      </c>
      <c r="I22" s="27">
        <v>89006181</v>
      </c>
      <c r="J22" s="5" t="str">
        <f>_xlfn.XLOOKUP(I22,[3]Adtivos!$K:$K,[3]Adtivos!$D:$D,0,0)</f>
        <v>407</v>
      </c>
      <c r="K22" s="5" t="str">
        <f>_xlfn.XLOOKUP(I22,[3]Adtivos!$K:$K,[3]Adtivos!$E:$E,0,0)</f>
        <v>27</v>
      </c>
    </row>
    <row r="23" spans="1:11" ht="15" x14ac:dyDescent="0.25">
      <c r="G23" s="8">
        <f>_xlfn.XLOOKUP(I23,'[2]Grupo 24'!$F$10:$F$38,'[2]Grupo 24'!$AK$10:$AK$38,0,0)</f>
        <v>14</v>
      </c>
      <c r="H23" s="8">
        <f>_xlfn.XLOOKUP(I23,'[2]Grupo 24'!$F$10:$F$38,'[2]Grupo 24'!$AG$10:$AG$38,0,0)</f>
        <v>0</v>
      </c>
      <c r="I23" s="25">
        <v>19274205</v>
      </c>
      <c r="J23" s="5" t="str">
        <f>_xlfn.XLOOKUP(I23,[3]Adtivos!$K:$K,[3]Adtivos!$D:$D,0,0)</f>
        <v>407</v>
      </c>
      <c r="K23" s="5" t="str">
        <f>_xlfn.XLOOKUP(I23,[3]Adtivos!$K:$K,[3]Adtivos!$E:$E,0,0)</f>
        <v>27</v>
      </c>
    </row>
    <row r="24" spans="1:11" ht="15" x14ac:dyDescent="0.25">
      <c r="G24" s="8">
        <f>_xlfn.XLOOKUP(I24,'[2]Grupo 24'!$F$10:$F$38,'[2]Grupo 24'!$AK$10:$AK$38,0,0)</f>
        <v>15</v>
      </c>
      <c r="H24" s="8">
        <f>_xlfn.XLOOKUP(I24,'[2]Grupo 24'!$F$10:$F$38,'[2]Grupo 24'!$AG$10:$AG$38,0,0)</f>
        <v>0</v>
      </c>
      <c r="I24" s="25">
        <v>19258850</v>
      </c>
      <c r="J24" s="5" t="str">
        <f>_xlfn.XLOOKUP(I24,[3]Adtivos!$K:$K,[3]Adtivos!$D:$D,0,0)</f>
        <v>407</v>
      </c>
      <c r="K24" s="5" t="str">
        <f>_xlfn.XLOOKUP(I24,[3]Adtivos!$K:$K,[3]Adtivos!$E:$E,0,0)</f>
        <v>27</v>
      </c>
    </row>
    <row r="25" spans="1:11" ht="15" x14ac:dyDescent="0.25">
      <c r="G25" s="8">
        <f>_xlfn.XLOOKUP(I25,'[2]Grupo 24'!$F$10:$F$38,'[2]Grupo 24'!$AK$10:$AK$38,0,0)</f>
        <v>16</v>
      </c>
      <c r="H25" s="8">
        <f>_xlfn.XLOOKUP(I25,'[2]Grupo 24'!$F$10:$F$38,'[2]Grupo 24'!$AG$10:$AG$38,0,0)</f>
        <v>0</v>
      </c>
      <c r="I25" s="25">
        <v>79389062</v>
      </c>
      <c r="J25" s="5" t="str">
        <f>_xlfn.XLOOKUP(I25,[3]Adtivos!$K:$K,[3]Adtivos!$D:$D,0,0)</f>
        <v>407</v>
      </c>
      <c r="K25" s="5" t="str">
        <f>_xlfn.XLOOKUP(I25,[3]Adtivos!$K:$K,[3]Adtivos!$E:$E,0,0)</f>
        <v>27</v>
      </c>
    </row>
    <row r="26" spans="1:11" ht="15" x14ac:dyDescent="0.25">
      <c r="G26" s="8">
        <f>_xlfn.XLOOKUP(I26,'[2]Grupo 24'!$F$10:$F$38,'[2]Grupo 24'!$AK$10:$AK$38,0,0)</f>
        <v>17</v>
      </c>
      <c r="H26" s="8">
        <f>_xlfn.XLOOKUP(I26,'[2]Grupo 24'!$F$10:$F$38,'[2]Grupo 24'!$AG$10:$AG$38,0,0)</f>
        <v>40</v>
      </c>
      <c r="I26" s="25">
        <v>1030667554</v>
      </c>
      <c r="J26" s="5" t="str">
        <f>_xlfn.XLOOKUP(I26,[3]Adtivos!$K:$K,[3]Adtivos!$D:$D,0,0)</f>
        <v>407</v>
      </c>
      <c r="K26" s="5" t="str">
        <f>_xlfn.XLOOKUP(I26,[3]Adtivos!$K:$K,[3]Adtivos!$E:$E,0,0)</f>
        <v>24</v>
      </c>
    </row>
    <row r="27" spans="1:11" ht="15" x14ac:dyDescent="0.25">
      <c r="A27" s="17" t="s">
        <v>7</v>
      </c>
      <c r="B27" s="17"/>
      <c r="C27" s="17"/>
      <c r="D27" s="17"/>
      <c r="G27" s="8">
        <f>_xlfn.XLOOKUP(I27,'[2]Grupo 24'!$F$10:$F$38,'[2]Grupo 24'!$AK$10:$AK$38,0,0)</f>
        <v>18</v>
      </c>
      <c r="H27" s="8">
        <f>_xlfn.XLOOKUP(I27,'[2]Grupo 24'!$F$10:$F$38,'[2]Grupo 24'!$AG$10:$AG$38,0,0)</f>
        <v>25</v>
      </c>
      <c r="I27" s="25">
        <v>79348325</v>
      </c>
      <c r="J27" s="5" t="str">
        <f>_xlfn.XLOOKUP(I27,[3]Adtivos!$K:$K,[3]Adtivos!$D:$D,0,0)</f>
        <v>407</v>
      </c>
      <c r="K27" s="5" t="str">
        <f>_xlfn.XLOOKUP(I27,[3]Adtivos!$K:$K,[3]Adtivos!$E:$E,0,0)</f>
        <v>20</v>
      </c>
    </row>
    <row r="28" spans="1:11" ht="15" x14ac:dyDescent="0.25">
      <c r="A28" s="17"/>
      <c r="B28" s="18"/>
      <c r="C28" s="18"/>
      <c r="D28" s="18"/>
      <c r="G28" s="8">
        <f>_xlfn.XLOOKUP(I28,'[2]Grupo 24'!$F$10:$F$38,'[2]Grupo 24'!$AK$10:$AK$38,0,0)</f>
        <v>19</v>
      </c>
      <c r="H28" s="8">
        <f>_xlfn.XLOOKUP(I28,'[2]Grupo 24'!$F$10:$F$38,'[2]Grupo 24'!$AG$10:$AG$38,0,0)</f>
        <v>75</v>
      </c>
      <c r="I28" s="25">
        <v>79324246</v>
      </c>
      <c r="J28" s="5" t="str">
        <f>_xlfn.XLOOKUP(I28,[3]Adtivos!$K:$K,[3]Adtivos!$D:$D,0,0)</f>
        <v>407</v>
      </c>
      <c r="K28" s="5" t="str">
        <f>_xlfn.XLOOKUP(I28,[3]Adtivos!$K:$K,[3]Adtivos!$E:$E,0,0)</f>
        <v>19</v>
      </c>
    </row>
    <row r="29" spans="1:11" ht="15" x14ac:dyDescent="0.25">
      <c r="A29" s="26" t="s">
        <v>5</v>
      </c>
      <c r="B29" s="26"/>
      <c r="C29" s="26"/>
      <c r="D29" s="26"/>
      <c r="G29" s="8">
        <f>_xlfn.XLOOKUP(I29,'[2]Grupo 24'!$F$10:$F$38,'[2]Grupo 24'!$AK$10:$AK$38,0,0)</f>
        <v>20</v>
      </c>
      <c r="H29" s="8">
        <f>_xlfn.XLOOKUP(I29,'[2]Grupo 24'!$F$10:$F$38,'[2]Grupo 24'!$AG$10:$AG$38,0,0)</f>
        <v>0</v>
      </c>
      <c r="I29" s="25">
        <v>80126523</v>
      </c>
      <c r="J29" s="5" t="str">
        <f>_xlfn.XLOOKUP(I29,[3]Adtivos!$K:$K,[3]Adtivos!$D:$D,0,0)</f>
        <v>407</v>
      </c>
      <c r="K29" s="5" t="str">
        <f>_xlfn.XLOOKUP(I29,[3]Adtivos!$K:$K,[3]Adtivos!$E:$E,0,0)</f>
        <v>18</v>
      </c>
    </row>
    <row r="30" spans="1:11" ht="15" x14ac:dyDescent="0.25">
      <c r="A30" s="17" t="s">
        <v>6</v>
      </c>
      <c r="B30" s="17"/>
      <c r="C30" s="17"/>
      <c r="D30" s="17"/>
      <c r="G30" s="8">
        <f>_xlfn.XLOOKUP(I30,'[2]Grupo 24'!$F$10:$F$38,'[2]Grupo 24'!$AK$10:$AK$38,0,0)</f>
        <v>21</v>
      </c>
      <c r="H30" s="8">
        <f>_xlfn.XLOOKUP(I30,'[2]Grupo 24'!$F$10:$F$38,'[2]Grupo 24'!$AG$10:$AG$38,0,0)</f>
        <v>40</v>
      </c>
      <c r="I30" s="25">
        <v>79708669</v>
      </c>
      <c r="J30" s="5" t="str">
        <f>_xlfn.XLOOKUP(I30,[3]Adtivos!$K:$K,[3]Adtivos!$D:$D,0,0)</f>
        <v>440</v>
      </c>
      <c r="K30" s="5" t="str">
        <f>_xlfn.XLOOKUP(I30,[3]Adtivos!$K:$K,[3]Adtivos!$E:$E,0,0)</f>
        <v>17</v>
      </c>
    </row>
    <row r="31" spans="1:11" ht="15" x14ac:dyDescent="0.25">
      <c r="A31" s="17"/>
      <c r="B31" s="18"/>
      <c r="C31" s="18"/>
      <c r="D31" s="18"/>
      <c r="G31" s="8">
        <f>_xlfn.XLOOKUP(I31,'[2]Grupo 24'!$F$10:$F$38,'[2]Grupo 24'!$AK$10:$AK$38,0,0)</f>
        <v>22</v>
      </c>
      <c r="H31" s="8">
        <f>_xlfn.XLOOKUP(I31,'[2]Grupo 24'!$F$10:$F$38,'[2]Grupo 24'!$AG$10:$AG$38,0,0)</f>
        <v>20</v>
      </c>
      <c r="I31" s="25">
        <v>52713538</v>
      </c>
      <c r="J31" s="5" t="str">
        <f>_xlfn.XLOOKUP(I31,[3]Adtivos!$K:$K,[3]Adtivos!$D:$D,0,0)</f>
        <v>440</v>
      </c>
      <c r="K31" s="5" t="str">
        <f>_xlfn.XLOOKUP(I31,[3]Adtivos!$K:$K,[3]Adtivos!$E:$E,0,0)</f>
        <v>14</v>
      </c>
    </row>
    <row r="32" spans="1:11" ht="15" x14ac:dyDescent="0.25">
      <c r="A32" s="17" t="s">
        <v>8</v>
      </c>
      <c r="B32" s="18"/>
      <c r="C32" s="18"/>
      <c r="D32" s="18"/>
      <c r="G32" s="8">
        <f>_xlfn.XLOOKUP(I32,'[2]Grupo 24'!$F$10:$F$38,'[2]Grupo 24'!$AK$10:$AK$38,0,0)</f>
        <v>23</v>
      </c>
      <c r="H32" s="8">
        <f>_xlfn.XLOOKUP(I32,'[2]Grupo 24'!$F$10:$F$38,'[2]Grupo 24'!$AG$10:$AG$38,0,0)</f>
        <v>0</v>
      </c>
      <c r="I32" s="25">
        <v>1014217051</v>
      </c>
      <c r="J32" s="5" t="str">
        <f>_xlfn.XLOOKUP(I32,[3]Adtivos!$K:$K,[3]Adtivos!$D:$D,0,0)</f>
        <v>407</v>
      </c>
      <c r="K32" s="5" t="str">
        <f>_xlfn.XLOOKUP(I32,[3]Adtivos!$K:$K,[3]Adtivos!$E:$E,0,0)</f>
        <v>11</v>
      </c>
    </row>
    <row r="33" spans="1:11" ht="15" x14ac:dyDescent="0.25">
      <c r="A33" s="17"/>
      <c r="B33" s="18"/>
      <c r="C33" s="18"/>
      <c r="D33" s="18"/>
      <c r="G33" s="8">
        <f>_xlfn.XLOOKUP(I33,'[2]Grupo 24'!$F$10:$F$38,'[2]Grupo 24'!$AK$10:$AK$38,0,0)</f>
        <v>24</v>
      </c>
      <c r="H33" s="8">
        <f>_xlfn.XLOOKUP(I33,'[2]Grupo 24'!$F$10:$F$38,'[2]Grupo 24'!$AG$10:$AG$38,0,0)</f>
        <v>0</v>
      </c>
      <c r="I33" s="25">
        <v>1030542746</v>
      </c>
      <c r="J33" s="5" t="str">
        <f>_xlfn.XLOOKUP(I33,[3]Adtivos!$K:$K,[3]Adtivos!$D:$D,0,0)</f>
        <v>440</v>
      </c>
      <c r="K33" s="5" t="str">
        <f>_xlfn.XLOOKUP(I33,[3]Adtivos!$K:$K,[3]Adtivos!$E:$E,0,0)</f>
        <v>09</v>
      </c>
    </row>
    <row r="34" spans="1:11" ht="15" x14ac:dyDescent="0.25">
      <c r="A34" s="15" t="s">
        <v>18</v>
      </c>
      <c r="B34" s="15"/>
      <c r="C34" s="19"/>
      <c r="D34" s="15"/>
      <c r="G34" s="8">
        <f>_xlfn.XLOOKUP(I34,'[2]Grupo 24'!$F$10:$F$38,'[2]Grupo 24'!$AK$10:$AK$38,0,0)</f>
        <v>25</v>
      </c>
      <c r="H34" s="8">
        <f>_xlfn.XLOOKUP(I34,'[2]Grupo 24'!$F$10:$F$38,'[2]Grupo 24'!$AG$10:$AG$38,0,0)</f>
        <v>40</v>
      </c>
      <c r="I34" s="25">
        <v>51968749</v>
      </c>
      <c r="J34" s="5" t="str">
        <f>_xlfn.XLOOKUP(I34,[3]Adtivos!$K:$K,[3]Adtivos!$D:$D,0,0)</f>
        <v>407</v>
      </c>
      <c r="K34" s="5" t="str">
        <f>_xlfn.XLOOKUP(I34,[3]Adtivos!$K:$K,[3]Adtivos!$E:$E,0,0)</f>
        <v>05</v>
      </c>
    </row>
    <row r="35" spans="1:11" ht="15" x14ac:dyDescent="0.25">
      <c r="A35" s="17" t="s">
        <v>17</v>
      </c>
      <c r="B35" s="17"/>
      <c r="C35" s="17"/>
      <c r="D35" s="17"/>
      <c r="G35" s="8">
        <f>_xlfn.XLOOKUP(I35,'[2]Grupo 24'!$F$10:$F$38,'[2]Grupo 24'!$AK$10:$AK$38,0,0)</f>
        <v>26</v>
      </c>
      <c r="H35" s="8">
        <f>_xlfn.XLOOKUP(I35,'[2]Grupo 24'!$F$10:$F$38,'[2]Grupo 24'!$AG$10:$AG$38,0,0)</f>
        <v>20</v>
      </c>
      <c r="I35" s="25">
        <v>19432129</v>
      </c>
      <c r="J35" s="5" t="str">
        <f>_xlfn.XLOOKUP(I35,[3]Adtivos!$K:$K,[3]Adtivos!$D:$D,0,0)</f>
        <v>407</v>
      </c>
      <c r="K35" s="5" t="str">
        <f>_xlfn.XLOOKUP(I35,[3]Adtivos!$K:$K,[3]Adtivos!$E:$E,0,0)</f>
        <v>05</v>
      </c>
    </row>
    <row r="36" spans="1:11" ht="15" x14ac:dyDescent="0.25">
      <c r="G36" s="8">
        <f>_xlfn.XLOOKUP(I36,'[2]Grupo 24'!$F$10:$F$38,'[2]Grupo 24'!$AK$10:$AK$38,0,0)</f>
        <v>27</v>
      </c>
      <c r="H36" s="8">
        <f>_xlfn.XLOOKUP(I36,'[2]Grupo 24'!$F$10:$F$38,'[2]Grupo 24'!$AG$10:$AG$38,0,0)</f>
        <v>0</v>
      </c>
      <c r="I36" s="25">
        <v>52068524</v>
      </c>
      <c r="J36" s="5" t="str">
        <f>_xlfn.XLOOKUP(I36,[3]Adtivos!$K:$K,[3]Adtivos!$D:$D,0,0)</f>
        <v>407</v>
      </c>
      <c r="K36" s="5" t="str">
        <f>_xlfn.XLOOKUP(I36,[3]Adtivos!$K:$K,[3]Adtivos!$E:$E,0,0)</f>
        <v>05</v>
      </c>
    </row>
    <row r="37" spans="1:11" ht="15" x14ac:dyDescent="0.25">
      <c r="G37" s="8">
        <f>_xlfn.XLOOKUP(I37,'[2]Grupo 24'!$F$10:$F$38,'[2]Grupo 24'!$AK$10:$AK$38,0,0)</f>
        <v>28</v>
      </c>
      <c r="H37" s="8">
        <f>_xlfn.XLOOKUP(I37,'[2]Grupo 24'!$F$10:$F$38,'[2]Grupo 24'!$AG$10:$AG$38,0,0)</f>
        <v>0</v>
      </c>
      <c r="I37" s="25">
        <v>79496330</v>
      </c>
      <c r="J37" s="5" t="str">
        <f>_xlfn.XLOOKUP(I37,[3]Adtivos!$K:$K,[3]Adtivos!$D:$D,0,0)</f>
        <v>407</v>
      </c>
      <c r="K37" s="5" t="str">
        <f>_xlfn.XLOOKUP(I37,[3]Adtivos!$K:$K,[3]Adtivos!$E:$E,0,0)</f>
        <v>05</v>
      </c>
    </row>
    <row r="38" spans="1:11" ht="15" x14ac:dyDescent="0.25">
      <c r="G38" s="8">
        <f>_xlfn.XLOOKUP(I38,'[2]Grupo 24'!$F$10:$F$38,'[2]Grupo 24'!$AK$10:$AK$38,0,0)</f>
        <v>29</v>
      </c>
      <c r="H38" s="8">
        <f>_xlfn.XLOOKUP(I38,'[2]Grupo 24'!$F$10:$F$38,'[2]Grupo 24'!$AG$10:$AG$38,0,0)</f>
        <v>0</v>
      </c>
      <c r="I38" s="25">
        <v>52095277</v>
      </c>
      <c r="J38" s="5" t="str">
        <f>_xlfn.XLOOKUP(I38,[3]Adtivos!$K:$K,[3]Adtivos!$D:$D,0,0)</f>
        <v>407</v>
      </c>
      <c r="K38" s="5" t="str">
        <f>_xlfn.XLOOKUP(I38,[3]Adtivos!$K:$K,[3]Adtivos!$E:$E,0,0)</f>
        <v>02</v>
      </c>
    </row>
  </sheetData>
  <autoFilter ref="A9:K9" xr:uid="{687DD4CF-2D7B-40BE-AB8F-A0BE1557F63E}">
    <filterColumn colId="9" showButton="0"/>
  </autoFilter>
  <mergeCells count="7">
    <mergeCell ref="A8:E8"/>
    <mergeCell ref="J9:K9"/>
    <mergeCell ref="G8:K8"/>
    <mergeCell ref="A2:J2"/>
    <mergeCell ref="A3:J3"/>
    <mergeCell ref="A4:J4"/>
    <mergeCell ref="B6:J6"/>
  </mergeCells>
  <conditionalFormatting sqref="A32:A33">
    <cfRule type="duplicateValues" dxfId="18" priority="433"/>
  </conditionalFormatting>
  <conditionalFormatting sqref="A32:A33">
    <cfRule type="duplicateValues" dxfId="17" priority="434"/>
    <cfRule type="duplicateValues" dxfId="16" priority="435"/>
  </conditionalFormatting>
  <conditionalFormatting sqref="A34:A35">
    <cfRule type="duplicateValues" dxfId="15" priority="430"/>
  </conditionalFormatting>
  <conditionalFormatting sqref="A34:A35">
    <cfRule type="duplicateValues" dxfId="14" priority="431"/>
    <cfRule type="duplicateValues" dxfId="13" priority="432"/>
  </conditionalFormatting>
  <conditionalFormatting sqref="A27">
    <cfRule type="duplicateValues" dxfId="12" priority="427"/>
  </conditionalFormatting>
  <conditionalFormatting sqref="A27">
    <cfRule type="duplicateValues" dxfId="11" priority="428"/>
    <cfRule type="duplicateValues" dxfId="10" priority="429"/>
  </conditionalFormatting>
  <conditionalFormatting sqref="A28:A31">
    <cfRule type="duplicateValues" dxfId="9" priority="449"/>
  </conditionalFormatting>
  <conditionalFormatting sqref="A28:A31">
    <cfRule type="duplicateValues" dxfId="8" priority="450"/>
    <cfRule type="duplicateValues" dxfId="7" priority="451"/>
  </conditionalFormatting>
  <conditionalFormatting sqref="A12:A13">
    <cfRule type="duplicateValues" dxfId="6" priority="452"/>
  </conditionalFormatting>
  <conditionalFormatting sqref="A12:A13">
    <cfRule type="duplicateValues" dxfId="5" priority="453"/>
    <cfRule type="duplicateValues" dxfId="4" priority="454"/>
  </conditionalFormatting>
  <conditionalFormatting sqref="A10:A11">
    <cfRule type="duplicateValues" dxfId="3" priority="4"/>
  </conditionalFormatting>
  <conditionalFormatting sqref="I10:I22">
    <cfRule type="duplicateValues" dxfId="2" priority="1"/>
    <cfRule type="duplicateValues" dxfId="1" priority="2"/>
  </conditionalFormatting>
  <conditionalFormatting sqref="I10:I22">
    <cfRule type="duplicateValues" dxfId="0" priority="3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2022-06-30T20:47:50Z</dcterms:modified>
</cp:coreProperties>
</file>