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24, 219-07\"/>
    </mc:Choice>
  </mc:AlternateContent>
  <xr:revisionPtr revIDLastSave="0" documentId="13_ncr:1_{2762CC32-CCAB-43E9-BA17-140DFF7C36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6" l="1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K33" i="6"/>
  <c r="J33" i="6"/>
  <c r="K32" i="6" l="1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<sst xmlns="http://schemas.openxmlformats.org/spreadsheetml/2006/main" count="21" uniqueCount="21">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</sst>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10" fillId="0" borderId="2" xfId="2" applyFont="1" applyBorder="1" applyAlignment="1">
      <alignment horizontal="center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10" fillId="0" borderId="2" xfId="0" applyFont="1" applyBorder="1"/>
    <xf numFmtId="0" fontId="9" fillId="2" borderId="8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">
          <cell r="F10">
            <v>1013643890</v>
          </cell>
          <cell r="AG10">
            <v>35</v>
          </cell>
          <cell r="AK10">
            <v>1</v>
          </cell>
        </row>
        <row r="11">
          <cell r="F11">
            <v>79960183</v>
          </cell>
          <cell r="AG11">
            <v>85</v>
          </cell>
          <cell r="AK11">
            <v>2</v>
          </cell>
        </row>
        <row r="12">
          <cell r="F12">
            <v>52843843</v>
          </cell>
          <cell r="AG12">
            <v>80</v>
          </cell>
          <cell r="AK12">
            <v>3</v>
          </cell>
        </row>
        <row r="13">
          <cell r="F13">
            <v>79594575</v>
          </cell>
          <cell r="AG13">
            <v>70</v>
          </cell>
          <cell r="AK13">
            <v>4</v>
          </cell>
        </row>
        <row r="14">
          <cell r="F14">
            <v>79889906</v>
          </cell>
          <cell r="AG14">
            <v>65</v>
          </cell>
          <cell r="AK14">
            <v>5</v>
          </cell>
        </row>
        <row r="15">
          <cell r="F15">
            <v>52858022</v>
          </cell>
          <cell r="AG15">
            <v>60</v>
          </cell>
          <cell r="AK15">
            <v>6</v>
          </cell>
        </row>
        <row r="16">
          <cell r="F16">
            <v>52279597</v>
          </cell>
          <cell r="AG16">
            <v>40</v>
          </cell>
          <cell r="AK16">
            <v>7</v>
          </cell>
        </row>
        <row r="17">
          <cell r="F17">
            <v>2996879</v>
          </cell>
          <cell r="AG17">
            <v>40</v>
          </cell>
          <cell r="AK17">
            <v>8</v>
          </cell>
        </row>
        <row r="18">
          <cell r="F18">
            <v>28307509</v>
          </cell>
          <cell r="AG18">
            <v>25</v>
          </cell>
          <cell r="AK18">
            <v>9</v>
          </cell>
        </row>
        <row r="19">
          <cell r="F19">
            <v>52373075</v>
          </cell>
          <cell r="AG19">
            <v>25</v>
          </cell>
          <cell r="AK19">
            <v>10</v>
          </cell>
        </row>
        <row r="20">
          <cell r="F20">
            <v>79771761</v>
          </cell>
          <cell r="AG20">
            <v>25</v>
          </cell>
          <cell r="AK20">
            <v>11</v>
          </cell>
        </row>
        <row r="21">
          <cell r="F21">
            <v>79254858</v>
          </cell>
          <cell r="AG21">
            <v>0</v>
          </cell>
          <cell r="AK21">
            <v>12</v>
          </cell>
        </row>
        <row r="22">
          <cell r="F22">
            <v>89006181</v>
          </cell>
          <cell r="AG22">
            <v>0</v>
          </cell>
          <cell r="AK22">
            <v>13</v>
          </cell>
        </row>
        <row r="23">
          <cell r="F23">
            <v>19274205</v>
          </cell>
          <cell r="AG23">
            <v>0</v>
          </cell>
          <cell r="AK23">
            <v>14</v>
          </cell>
        </row>
        <row r="24">
          <cell r="F24">
            <v>19258850</v>
          </cell>
          <cell r="AG24">
            <v>0</v>
          </cell>
          <cell r="AK24">
            <v>15</v>
          </cell>
        </row>
        <row r="25">
          <cell r="F25">
            <v>79389062</v>
          </cell>
          <cell r="AG25">
            <v>0</v>
          </cell>
          <cell r="AK25">
            <v>16</v>
          </cell>
        </row>
        <row r="26">
          <cell r="F26">
            <v>1030667554</v>
          </cell>
          <cell r="AG26">
            <v>40</v>
          </cell>
          <cell r="AK26">
            <v>17</v>
          </cell>
        </row>
        <row r="27">
          <cell r="F27">
            <v>79348325</v>
          </cell>
          <cell r="AG27">
            <v>25</v>
          </cell>
          <cell r="AK27">
            <v>18</v>
          </cell>
        </row>
        <row r="28">
          <cell r="F28">
            <v>79324246</v>
          </cell>
          <cell r="AG28">
            <v>75</v>
          </cell>
          <cell r="AK28">
            <v>19</v>
          </cell>
        </row>
        <row r="29">
          <cell r="F29">
            <v>80126523</v>
          </cell>
          <cell r="AG29">
            <v>0</v>
          </cell>
          <cell r="AK29">
            <v>20</v>
          </cell>
        </row>
        <row r="30">
          <cell r="F30">
            <v>79708669</v>
          </cell>
          <cell r="AG30">
            <v>40</v>
          </cell>
          <cell r="AK30">
            <v>21</v>
          </cell>
        </row>
        <row r="31">
          <cell r="F31">
            <v>52713538</v>
          </cell>
          <cell r="AG31">
            <v>20</v>
          </cell>
          <cell r="AK31">
            <v>22</v>
          </cell>
        </row>
        <row r="32">
          <cell r="F32">
            <v>1014217051</v>
          </cell>
          <cell r="AG32">
            <v>0</v>
          </cell>
          <cell r="AK32">
            <v>23</v>
          </cell>
        </row>
        <row r="33">
          <cell r="F33">
            <v>1030542746</v>
          </cell>
          <cell r="AG33">
            <v>0</v>
          </cell>
          <cell r="AK33">
            <v>24</v>
          </cell>
        </row>
        <row r="34">
          <cell r="F34">
            <v>51968749</v>
          </cell>
          <cell r="AG34">
            <v>40</v>
          </cell>
          <cell r="AK34">
            <v>25</v>
          </cell>
        </row>
        <row r="35">
          <cell r="F35">
            <v>19432129</v>
          </cell>
          <cell r="AG35">
            <v>20</v>
          </cell>
          <cell r="AK35">
            <v>26</v>
          </cell>
        </row>
        <row r="36">
          <cell r="F36">
            <v>52068524</v>
          </cell>
          <cell r="AG36">
            <v>0</v>
          </cell>
          <cell r="AK36">
            <v>27</v>
          </cell>
        </row>
        <row r="37">
          <cell r="F37">
            <v>79496330</v>
          </cell>
          <cell r="AG37">
            <v>0</v>
          </cell>
          <cell r="AK37">
            <v>28</v>
          </cell>
        </row>
        <row r="38">
          <cell r="F38">
            <v>52095277</v>
          </cell>
          <cell r="AG38">
            <v>0</v>
          </cell>
          <cell r="AK38">
            <v>29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34"/>
  <sheetViews>
    <sheetView showGridLines="0" tabSelected="1" topLeftCell="A6" zoomScaleNormal="100" workbookViewId="0">
      <selection activeCell="L18" sqref="L18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1"/>
    </row>
    <row r="3" spans="1:11" x14ac:dyDescent="0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1"/>
    </row>
    <row r="4" spans="1:11" x14ac:dyDescent="0.2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19</v>
      </c>
      <c r="C6" s="33"/>
      <c r="D6" s="33"/>
      <c r="E6" s="33"/>
      <c r="F6" s="33"/>
      <c r="G6" s="33"/>
      <c r="H6" s="33"/>
      <c r="I6" s="33"/>
      <c r="J6" s="33"/>
      <c r="K6" s="4"/>
    </row>
    <row r="7" spans="1:11" x14ac:dyDescent="0.2">
      <c r="K7" s="21">
        <v>44796</v>
      </c>
    </row>
    <row r="8" spans="1:11" ht="25.5" customHeight="1" x14ac:dyDescent="0.2">
      <c r="A8" s="28" t="s">
        <v>14</v>
      </c>
      <c r="B8" s="28"/>
      <c r="C8" s="28"/>
      <c r="D8" s="28"/>
      <c r="E8" s="28"/>
      <c r="F8" s="6"/>
      <c r="G8" s="29" t="s">
        <v>13</v>
      </c>
      <c r="H8" s="30"/>
      <c r="I8" s="30"/>
      <c r="J8" s="30"/>
      <c r="K8" s="31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3"/>
      <c r="G9" s="27" t="s">
        <v>11</v>
      </c>
      <c r="H9" s="27" t="s">
        <v>15</v>
      </c>
      <c r="I9" s="27" t="s">
        <v>10</v>
      </c>
      <c r="J9" s="28" t="s">
        <v>9</v>
      </c>
      <c r="K9" s="28"/>
    </row>
    <row r="10" spans="1:11" ht="15" x14ac:dyDescent="0.2">
      <c r="A10" s="22">
        <v>64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07</v>
      </c>
      <c r="E10" s="16" t="str">
        <f>_xlfn.XLOOKUP(A10,'[1]ANEXO 1'!$B:$B,'[1]ANEXO 1'!$G:$G,0,0)</f>
        <v>OFICINA ASESORA JURIDICA</v>
      </c>
      <c r="F10" s="26"/>
    </row>
    <row r="11" spans="1:11" ht="15" customHeight="1" x14ac:dyDescent="0.25">
      <c r="A11" s="11"/>
      <c r="B11" s="12"/>
      <c r="C11" s="12"/>
      <c r="D11" s="10"/>
      <c r="E11" s="9"/>
      <c r="F11" s="9"/>
      <c r="G11" s="8">
        <f>_xlfn.XLOOKUP(I11,'[2]Grupo 24'!$F$10:$F$38,'[2]Grupo 24'!$AK$10:$AK$38,0,0)</f>
        <v>7</v>
      </c>
      <c r="H11" s="8">
        <f>_xlfn.XLOOKUP(I11,'[2]Grupo 24'!$F$10:$F$38,'[2]Grupo 24'!$AG$10:$AG$38,0,0)</f>
        <v>40</v>
      </c>
      <c r="I11" s="25">
        <v>52279597</v>
      </c>
      <c r="J11" s="5" t="str">
        <f>_xlfn.XLOOKUP(I11,[3]Adtivos!$K:$K,[3]Adtivos!$D:$D,0,0)</f>
        <v>440</v>
      </c>
      <c r="K11" s="5" t="str">
        <f>_xlfn.XLOOKUP(I11,[3]Adtivos!$K:$K,[3]Adtivos!$E:$E,0,0)</f>
        <v>27</v>
      </c>
    </row>
    <row r="12" spans="1:11" ht="15" customHeight="1" x14ac:dyDescent="0.25">
      <c r="A12" s="11"/>
      <c r="B12" s="12"/>
      <c r="C12" s="12"/>
      <c r="D12" s="10"/>
      <c r="E12" s="9"/>
      <c r="F12" s="9"/>
      <c r="G12" s="8">
        <f>_xlfn.XLOOKUP(I12,'[2]Grupo 24'!$F$10:$F$38,'[2]Grupo 24'!$AK$10:$AK$38,0,0)</f>
        <v>8</v>
      </c>
      <c r="H12" s="8">
        <f>_xlfn.XLOOKUP(I12,'[2]Grupo 24'!$F$10:$F$38,'[2]Grupo 24'!$AG$10:$AG$38,0,0)</f>
        <v>40</v>
      </c>
      <c r="I12" s="25">
        <v>2996879</v>
      </c>
      <c r="J12" s="5" t="str">
        <f>_xlfn.XLOOKUP(I12,[3]Adtivos!$K:$K,[3]Adtivos!$D:$D,0,0)</f>
        <v>407</v>
      </c>
      <c r="K12" s="5" t="str">
        <f>_xlfn.XLOOKUP(I12,[3]Adtivos!$K:$K,[3]Adtivos!$E:$E,0,0)</f>
        <v>27</v>
      </c>
    </row>
    <row r="13" spans="1:11" ht="15" x14ac:dyDescent="0.25">
      <c r="G13" s="8">
        <f>_xlfn.XLOOKUP(I13,'[2]Grupo 24'!$F$10:$F$38,'[2]Grupo 24'!$AK$10:$AK$38,0,0)</f>
        <v>9</v>
      </c>
      <c r="H13" s="8">
        <f>_xlfn.XLOOKUP(I13,'[2]Grupo 24'!$F$10:$F$38,'[2]Grupo 24'!$AG$10:$AG$38,0,0)</f>
        <v>25</v>
      </c>
      <c r="I13" s="25">
        <v>28307509</v>
      </c>
      <c r="J13" s="5" t="str">
        <f>_xlfn.XLOOKUP(I13,[3]Adtivos!$K:$K,[3]Adtivos!$D:$D,0,0)</f>
        <v>407</v>
      </c>
      <c r="K13" s="5" t="str">
        <f>_xlfn.XLOOKUP(I13,[3]Adtivos!$K:$K,[3]Adtivos!$E:$E,0,0)</f>
        <v>27</v>
      </c>
    </row>
    <row r="14" spans="1:11" ht="15" x14ac:dyDescent="0.25">
      <c r="G14" s="8">
        <f>_xlfn.XLOOKUP(I14,'[2]Grupo 24'!$F$10:$F$38,'[2]Grupo 24'!$AK$10:$AK$38,0,0)</f>
        <v>10</v>
      </c>
      <c r="H14" s="8">
        <f>_xlfn.XLOOKUP(I14,'[2]Grupo 24'!$F$10:$F$38,'[2]Grupo 24'!$AG$10:$AG$38,0,0)</f>
        <v>25</v>
      </c>
      <c r="I14" s="25">
        <v>52373075</v>
      </c>
      <c r="J14" s="5" t="str">
        <f>_xlfn.XLOOKUP(I14,[3]Adtivos!$K:$K,[3]Adtivos!$D:$D,0,0)</f>
        <v>440</v>
      </c>
      <c r="K14" s="5" t="str">
        <f>_xlfn.XLOOKUP(I14,[3]Adtivos!$K:$K,[3]Adtivos!$E:$E,0,0)</f>
        <v>27</v>
      </c>
    </row>
    <row r="15" spans="1:11" ht="15" x14ac:dyDescent="0.25">
      <c r="G15" s="8">
        <f>_xlfn.XLOOKUP(I15,'[2]Grupo 24'!$F$10:$F$38,'[2]Grupo 24'!$AK$10:$AK$38,0,0)</f>
        <v>11</v>
      </c>
      <c r="H15" s="8">
        <f>_xlfn.XLOOKUP(I15,'[2]Grupo 24'!$F$10:$F$38,'[2]Grupo 24'!$AG$10:$AG$38,0,0)</f>
        <v>25</v>
      </c>
      <c r="I15" s="25">
        <v>79771761</v>
      </c>
      <c r="J15" s="5" t="str">
        <f>_xlfn.XLOOKUP(I15,[3]Adtivos!$K:$K,[3]Adtivos!$D:$D,0,0)</f>
        <v>407</v>
      </c>
      <c r="K15" s="5" t="str">
        <f>_xlfn.XLOOKUP(I15,[3]Adtivos!$K:$K,[3]Adtivos!$E:$E,0,0)</f>
        <v>27</v>
      </c>
    </row>
    <row r="16" spans="1:11" ht="15" x14ac:dyDescent="0.25">
      <c r="G16" s="8">
        <f>_xlfn.XLOOKUP(I16,'[2]Grupo 24'!$F$10:$F$38,'[2]Grupo 24'!$AK$10:$AK$38,0,0)</f>
        <v>12</v>
      </c>
      <c r="H16" s="8">
        <f>_xlfn.XLOOKUP(I16,'[2]Grupo 24'!$F$10:$F$38,'[2]Grupo 24'!$AG$10:$AG$38,0,0)</f>
        <v>0</v>
      </c>
      <c r="I16" s="25">
        <v>79254858</v>
      </c>
      <c r="J16" s="5" t="str">
        <f>_xlfn.XLOOKUP(I16,[3]Adtivos!$K:$K,[3]Adtivos!$D:$D,0,0)</f>
        <v>407</v>
      </c>
      <c r="K16" s="5" t="str">
        <f>_xlfn.XLOOKUP(I16,[3]Adtivos!$K:$K,[3]Adtivos!$E:$E,0,0)</f>
        <v>27</v>
      </c>
    </row>
    <row r="17" spans="1:11" ht="15" x14ac:dyDescent="0.25">
      <c r="G17" s="8">
        <f>_xlfn.XLOOKUP(I17,'[2]Grupo 24'!$F$10:$F$38,'[2]Grupo 24'!$AK$10:$AK$38,0,0)</f>
        <v>13</v>
      </c>
      <c r="H17" s="8">
        <f>_xlfn.XLOOKUP(I17,'[2]Grupo 24'!$F$10:$F$38,'[2]Grupo 24'!$AG$10:$AG$38,0,0)</f>
        <v>0</v>
      </c>
      <c r="I17" s="25">
        <v>89006181</v>
      </c>
      <c r="J17" s="5" t="str">
        <f>_xlfn.XLOOKUP(I17,[3]Adtivos!$K:$K,[3]Adtivos!$D:$D,0,0)</f>
        <v>407</v>
      </c>
      <c r="K17" s="5" t="str">
        <f>_xlfn.XLOOKUP(I17,[3]Adtivos!$K:$K,[3]Adtivos!$E:$E,0,0)</f>
        <v>27</v>
      </c>
    </row>
    <row r="18" spans="1:11" ht="15" x14ac:dyDescent="0.25">
      <c r="G18" s="8">
        <f>_xlfn.XLOOKUP(I18,'[2]Grupo 24'!$F$10:$F$38,'[2]Grupo 24'!$AK$10:$AK$38,0,0)</f>
        <v>14</v>
      </c>
      <c r="H18" s="8">
        <f>_xlfn.XLOOKUP(I18,'[2]Grupo 24'!$F$10:$F$38,'[2]Grupo 24'!$AG$10:$AG$38,0,0)</f>
        <v>0</v>
      </c>
      <c r="I18" s="23">
        <v>19274205</v>
      </c>
      <c r="J18" s="5" t="str">
        <f>_xlfn.XLOOKUP(I18,[3]Adtivos!$K:$K,[3]Adtivos!$D:$D,0,0)</f>
        <v>407</v>
      </c>
      <c r="K18" s="5" t="str">
        <f>_xlfn.XLOOKUP(I18,[3]Adtivos!$K:$K,[3]Adtivos!$E:$E,0,0)</f>
        <v>27</v>
      </c>
    </row>
    <row r="19" spans="1:11" ht="15" x14ac:dyDescent="0.25">
      <c r="G19" s="8">
        <f>_xlfn.XLOOKUP(I19,'[2]Grupo 24'!$F$10:$F$38,'[2]Grupo 24'!$AK$10:$AK$38,0,0)</f>
        <v>15</v>
      </c>
      <c r="H19" s="8">
        <f>_xlfn.XLOOKUP(I19,'[2]Grupo 24'!$F$10:$F$38,'[2]Grupo 24'!$AG$10:$AG$38,0,0)</f>
        <v>0</v>
      </c>
      <c r="I19" s="23">
        <v>19258850</v>
      </c>
      <c r="J19" s="5" t="str">
        <f>_xlfn.XLOOKUP(I19,[3]Adtivos!$K:$K,[3]Adtivos!$D:$D,0,0)</f>
        <v>407</v>
      </c>
      <c r="K19" s="5" t="str">
        <f>_xlfn.XLOOKUP(I19,[3]Adtivos!$K:$K,[3]Adtivos!$E:$E,0,0)</f>
        <v>27</v>
      </c>
    </row>
    <row r="20" spans="1:11" ht="15" x14ac:dyDescent="0.25">
      <c r="G20" s="8">
        <f>_xlfn.XLOOKUP(I20,'[2]Grupo 24'!$F$10:$F$38,'[2]Grupo 24'!$AK$10:$AK$38,0,0)</f>
        <v>16</v>
      </c>
      <c r="H20" s="8">
        <f>_xlfn.XLOOKUP(I20,'[2]Grupo 24'!$F$10:$F$38,'[2]Grupo 24'!$AG$10:$AG$38,0,0)</f>
        <v>0</v>
      </c>
      <c r="I20" s="23">
        <v>79389062</v>
      </c>
      <c r="J20" s="5" t="str">
        <f>_xlfn.XLOOKUP(I20,[3]Adtivos!$K:$K,[3]Adtivos!$D:$D,0,0)</f>
        <v>407</v>
      </c>
      <c r="K20" s="5" t="str">
        <f>_xlfn.XLOOKUP(I20,[3]Adtivos!$K:$K,[3]Adtivos!$E:$E,0,0)</f>
        <v>27</v>
      </c>
    </row>
    <row r="21" spans="1:11" ht="15" x14ac:dyDescent="0.25">
      <c r="G21" s="8">
        <f>_xlfn.XLOOKUP(I21,'[2]Grupo 24'!$F$10:$F$38,'[2]Grupo 24'!$AK$10:$AK$38,0,0)</f>
        <v>17</v>
      </c>
      <c r="H21" s="8">
        <f>_xlfn.XLOOKUP(I21,'[2]Grupo 24'!$F$10:$F$38,'[2]Grupo 24'!$AG$10:$AG$38,0,0)</f>
        <v>40</v>
      </c>
      <c r="I21" s="23">
        <v>1030667554</v>
      </c>
      <c r="J21" s="5" t="str">
        <f>_xlfn.XLOOKUP(I21,[3]Adtivos!$K:$K,[3]Adtivos!$D:$D,0,0)</f>
        <v>407</v>
      </c>
      <c r="K21" s="5" t="str">
        <f>_xlfn.XLOOKUP(I21,[3]Adtivos!$K:$K,[3]Adtivos!$E:$E,0,0)</f>
        <v>24</v>
      </c>
    </row>
    <row r="22" spans="1:11" ht="15" x14ac:dyDescent="0.25">
      <c r="G22" s="8">
        <f>_xlfn.XLOOKUP(I22,'[2]Grupo 24'!$F$10:$F$38,'[2]Grupo 24'!$AK$10:$AK$38,0,0)</f>
        <v>18</v>
      </c>
      <c r="H22" s="8">
        <f>_xlfn.XLOOKUP(I22,'[2]Grupo 24'!$F$10:$F$38,'[2]Grupo 24'!$AG$10:$AG$38,0,0)</f>
        <v>25</v>
      </c>
      <c r="I22" s="23">
        <v>79348325</v>
      </c>
      <c r="J22" s="5" t="str">
        <f>_xlfn.XLOOKUP(I22,[3]Adtivos!$K:$K,[3]Adtivos!$D:$D,0,0)</f>
        <v>407</v>
      </c>
      <c r="K22" s="5" t="str">
        <f>_xlfn.XLOOKUP(I22,[3]Adtivos!$K:$K,[3]Adtivos!$E:$E,0,0)</f>
        <v>20</v>
      </c>
    </row>
    <row r="23" spans="1:11" ht="15" x14ac:dyDescent="0.25">
      <c r="G23" s="8">
        <f>_xlfn.XLOOKUP(I23,'[2]Grupo 24'!$F$10:$F$38,'[2]Grupo 24'!$AK$10:$AK$38,0,0)</f>
        <v>19</v>
      </c>
      <c r="H23" s="8">
        <f>_xlfn.XLOOKUP(I23,'[2]Grupo 24'!$F$10:$F$38,'[2]Grupo 24'!$AG$10:$AG$38,0,0)</f>
        <v>75</v>
      </c>
      <c r="I23" s="23">
        <v>79324246</v>
      </c>
      <c r="J23" s="5" t="str">
        <f>_xlfn.XLOOKUP(I23,[3]Adtivos!$K:$K,[3]Adtivos!$D:$D,0,0)</f>
        <v>407</v>
      </c>
      <c r="K23" s="5" t="str">
        <f>_xlfn.XLOOKUP(I23,[3]Adtivos!$K:$K,[3]Adtivos!$E:$E,0,0)</f>
        <v>19</v>
      </c>
    </row>
    <row r="24" spans="1:11" ht="15" x14ac:dyDescent="0.25">
      <c r="G24" s="8">
        <f>_xlfn.XLOOKUP(I24,'[2]Grupo 24'!$F$10:$F$38,'[2]Grupo 24'!$AK$10:$AK$38,0,0)</f>
        <v>20</v>
      </c>
      <c r="H24" s="8">
        <f>_xlfn.XLOOKUP(I24,'[2]Grupo 24'!$F$10:$F$38,'[2]Grupo 24'!$AG$10:$AG$38,0,0)</f>
        <v>0</v>
      </c>
      <c r="I24" s="23">
        <v>80126523</v>
      </c>
      <c r="J24" s="5" t="str">
        <f>_xlfn.XLOOKUP(I24,[3]Adtivos!$K:$K,[3]Adtivos!$D:$D,0,0)</f>
        <v>407</v>
      </c>
      <c r="K24" s="5" t="str">
        <f>_xlfn.XLOOKUP(I24,[3]Adtivos!$K:$K,[3]Adtivos!$E:$E,0,0)</f>
        <v>18</v>
      </c>
    </row>
    <row r="25" spans="1:11" ht="15" x14ac:dyDescent="0.25">
      <c r="G25" s="8">
        <f>_xlfn.XLOOKUP(I25,'[2]Grupo 24'!$F$10:$F$38,'[2]Grupo 24'!$AK$10:$AK$38,0,0)</f>
        <v>21</v>
      </c>
      <c r="H25" s="8">
        <f>_xlfn.XLOOKUP(I25,'[2]Grupo 24'!$F$10:$F$38,'[2]Grupo 24'!$AG$10:$AG$38,0,0)</f>
        <v>40</v>
      </c>
      <c r="I25" s="23">
        <v>79708669</v>
      </c>
      <c r="J25" s="5" t="str">
        <f>_xlfn.XLOOKUP(I25,[3]Adtivos!$K:$K,[3]Adtivos!$D:$D,0,0)</f>
        <v>440</v>
      </c>
      <c r="K25" s="5" t="str">
        <f>_xlfn.XLOOKUP(I25,[3]Adtivos!$K:$K,[3]Adtivos!$E:$E,0,0)</f>
        <v>17</v>
      </c>
    </row>
    <row r="26" spans="1:11" ht="15" x14ac:dyDescent="0.25">
      <c r="A26" s="17" t="s">
        <v>7</v>
      </c>
      <c r="B26" s="17"/>
      <c r="C26" s="17"/>
      <c r="D26" s="17"/>
      <c r="G26" s="8">
        <f>_xlfn.XLOOKUP(I26,'[2]Grupo 24'!$F$10:$F$38,'[2]Grupo 24'!$AK$10:$AK$38,0,0)</f>
        <v>22</v>
      </c>
      <c r="H26" s="8">
        <f>_xlfn.XLOOKUP(I26,'[2]Grupo 24'!$F$10:$F$38,'[2]Grupo 24'!$AG$10:$AG$38,0,0)</f>
        <v>20</v>
      </c>
      <c r="I26" s="23">
        <v>52713538</v>
      </c>
      <c r="J26" s="5" t="str">
        <f>_xlfn.XLOOKUP(I26,[3]Adtivos!$K:$K,[3]Adtivos!$D:$D,0,0)</f>
        <v>440</v>
      </c>
      <c r="K26" s="5" t="str">
        <f>_xlfn.XLOOKUP(I26,[3]Adtivos!$K:$K,[3]Adtivos!$E:$E,0,0)</f>
        <v>14</v>
      </c>
    </row>
    <row r="27" spans="1:11" ht="15" x14ac:dyDescent="0.25">
      <c r="A27" s="17"/>
      <c r="B27" s="18"/>
      <c r="C27" s="18"/>
      <c r="D27" s="18"/>
      <c r="G27" s="8">
        <f>_xlfn.XLOOKUP(I27,'[2]Grupo 24'!$F$10:$F$38,'[2]Grupo 24'!$AK$10:$AK$38,0,0)</f>
        <v>23</v>
      </c>
      <c r="H27" s="8">
        <f>_xlfn.XLOOKUP(I27,'[2]Grupo 24'!$F$10:$F$38,'[2]Grupo 24'!$AG$10:$AG$38,0,0)</f>
        <v>0</v>
      </c>
      <c r="I27" s="23">
        <v>1014217051</v>
      </c>
      <c r="J27" s="5" t="str">
        <f>_xlfn.XLOOKUP(I27,[3]Adtivos!$K:$K,[3]Adtivos!$D:$D,0,0)</f>
        <v>407</v>
      </c>
      <c r="K27" s="5" t="str">
        <f>_xlfn.XLOOKUP(I27,[3]Adtivos!$K:$K,[3]Adtivos!$E:$E,0,0)</f>
        <v>11</v>
      </c>
    </row>
    <row r="28" spans="1:11" ht="15" x14ac:dyDescent="0.25">
      <c r="A28" s="24" t="s">
        <v>5</v>
      </c>
      <c r="B28" s="24"/>
      <c r="C28" s="24"/>
      <c r="D28" s="24"/>
      <c r="G28" s="8">
        <f>_xlfn.XLOOKUP(I28,'[2]Grupo 24'!$F$10:$F$38,'[2]Grupo 24'!$AK$10:$AK$38,0,0)</f>
        <v>24</v>
      </c>
      <c r="H28" s="8">
        <f>_xlfn.XLOOKUP(I28,'[2]Grupo 24'!$F$10:$F$38,'[2]Grupo 24'!$AG$10:$AG$38,0,0)</f>
        <v>0</v>
      </c>
      <c r="I28" s="23">
        <v>1030542746</v>
      </c>
      <c r="J28" s="5" t="str">
        <f>_xlfn.XLOOKUP(I28,[3]Adtivos!$K:$K,[3]Adtivos!$D:$D,0,0)</f>
        <v>440</v>
      </c>
      <c r="K28" s="5" t="str">
        <f>_xlfn.XLOOKUP(I28,[3]Adtivos!$K:$K,[3]Adtivos!$E:$E,0,0)</f>
        <v>09</v>
      </c>
    </row>
    <row r="29" spans="1:11" ht="15" x14ac:dyDescent="0.25">
      <c r="A29" s="17" t="s">
        <v>6</v>
      </c>
      <c r="B29" s="17"/>
      <c r="C29" s="17"/>
      <c r="D29" s="17"/>
      <c r="G29" s="8">
        <f>_xlfn.XLOOKUP(I29,'[2]Grupo 24'!$F$10:$F$38,'[2]Grupo 24'!$AK$10:$AK$38,0,0)</f>
        <v>25</v>
      </c>
      <c r="H29" s="8">
        <f>_xlfn.XLOOKUP(I29,'[2]Grupo 24'!$F$10:$F$38,'[2]Grupo 24'!$AG$10:$AG$38,0,0)</f>
        <v>40</v>
      </c>
      <c r="I29" s="23">
        <v>51968749</v>
      </c>
      <c r="J29" s="5" t="str">
        <f>_xlfn.XLOOKUP(I29,[3]Adtivos!$K:$K,[3]Adtivos!$D:$D,0,0)</f>
        <v>407</v>
      </c>
      <c r="K29" s="5" t="str">
        <f>_xlfn.XLOOKUP(I29,[3]Adtivos!$K:$K,[3]Adtivos!$E:$E,0,0)</f>
        <v>05</v>
      </c>
    </row>
    <row r="30" spans="1:11" ht="15" x14ac:dyDescent="0.25">
      <c r="A30" s="17"/>
      <c r="B30" s="18"/>
      <c r="C30" s="18"/>
      <c r="D30" s="18"/>
      <c r="G30" s="8">
        <f>_xlfn.XLOOKUP(I30,'[2]Grupo 24'!$F$10:$F$38,'[2]Grupo 24'!$AK$10:$AK$38,0,0)</f>
        <v>26</v>
      </c>
      <c r="H30" s="8">
        <f>_xlfn.XLOOKUP(I30,'[2]Grupo 24'!$F$10:$F$38,'[2]Grupo 24'!$AG$10:$AG$38,0,0)</f>
        <v>20</v>
      </c>
      <c r="I30" s="23">
        <v>19432129</v>
      </c>
      <c r="J30" s="5" t="str">
        <f>_xlfn.XLOOKUP(I30,[3]Adtivos!$K:$K,[3]Adtivos!$D:$D,0,0)</f>
        <v>407</v>
      </c>
      <c r="K30" s="5" t="str">
        <f>_xlfn.XLOOKUP(I30,[3]Adtivos!$K:$K,[3]Adtivos!$E:$E,0,0)</f>
        <v>05</v>
      </c>
    </row>
    <row r="31" spans="1:11" ht="15" x14ac:dyDescent="0.25">
      <c r="A31" s="17" t="s">
        <v>8</v>
      </c>
      <c r="B31" s="18"/>
      <c r="C31" s="18"/>
      <c r="D31" s="18"/>
      <c r="G31" s="8">
        <f>_xlfn.XLOOKUP(I31,'[2]Grupo 24'!$F$10:$F$38,'[2]Grupo 24'!$AK$10:$AK$38,0,0)</f>
        <v>27</v>
      </c>
      <c r="H31" s="8">
        <f>_xlfn.XLOOKUP(I31,'[2]Grupo 24'!$F$10:$F$38,'[2]Grupo 24'!$AG$10:$AG$38,0,0)</f>
        <v>0</v>
      </c>
      <c r="I31" s="23">
        <v>52068524</v>
      </c>
      <c r="J31" s="5" t="str">
        <f>_xlfn.XLOOKUP(I31,[3]Adtivos!$K:$K,[3]Adtivos!$D:$D,0,0)</f>
        <v>407</v>
      </c>
      <c r="K31" s="5" t="str">
        <f>_xlfn.XLOOKUP(I31,[3]Adtivos!$K:$K,[3]Adtivos!$E:$E,0,0)</f>
        <v>05</v>
      </c>
    </row>
    <row r="32" spans="1:11" ht="15" x14ac:dyDescent="0.25">
      <c r="A32" s="17"/>
      <c r="B32" s="18"/>
      <c r="C32" s="18"/>
      <c r="D32" s="18"/>
      <c r="G32" s="8">
        <f>_xlfn.XLOOKUP(I32,'[2]Grupo 24'!$F$10:$F$38,'[2]Grupo 24'!$AK$10:$AK$38,0,0)</f>
        <v>28</v>
      </c>
      <c r="H32" s="8">
        <f>_xlfn.XLOOKUP(I32,'[2]Grupo 24'!$F$10:$F$38,'[2]Grupo 24'!$AG$10:$AG$38,0,0)</f>
        <v>0</v>
      </c>
      <c r="I32" s="23">
        <v>79496330</v>
      </c>
      <c r="J32" s="5" t="str">
        <f>_xlfn.XLOOKUP(I32,[3]Adtivos!$K:$K,[3]Adtivos!$D:$D,0,0)</f>
        <v>407</v>
      </c>
      <c r="K32" s="5" t="str">
        <f>_xlfn.XLOOKUP(I32,[3]Adtivos!$K:$K,[3]Adtivos!$E:$E,0,0)</f>
        <v>05</v>
      </c>
    </row>
    <row r="33" spans="1:11" ht="15" x14ac:dyDescent="0.25">
      <c r="A33" s="15" t="s">
        <v>18</v>
      </c>
      <c r="B33" s="15"/>
      <c r="C33" s="19"/>
      <c r="D33" s="15"/>
      <c r="G33" s="8">
        <f>_xlfn.XLOOKUP(I33,'[2]Grupo 24'!$F$10:$F$38,'[2]Grupo 24'!$AK$10:$AK$38,0,0)</f>
        <v>29</v>
      </c>
      <c r="H33" s="8">
        <f>_xlfn.XLOOKUP(I33,'[2]Grupo 24'!$F$10:$F$38,'[2]Grupo 24'!$AG$10:$AG$38,0,0)</f>
        <v>0</v>
      </c>
      <c r="I33" s="23">
        <v>52095277</v>
      </c>
      <c r="J33" s="5" t="str">
        <f>_xlfn.XLOOKUP(I33,[3]Adtivos!$K:$K,[3]Adtivos!$D:$D,0,0)</f>
        <v>407</v>
      </c>
      <c r="K33" s="5" t="str">
        <f>_xlfn.XLOOKUP(I33,[3]Adtivos!$K:$K,[3]Adtivos!$E:$E,0,0)</f>
        <v>02</v>
      </c>
    </row>
    <row r="34" spans="1:11" x14ac:dyDescent="0.2">
      <c r="A34" s="17" t="s">
        <v>17</v>
      </c>
      <c r="B34" s="17"/>
      <c r="C34" s="17"/>
      <c r="D34" s="17"/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1:A32">
    <cfRule type="duplicateValues" dxfId="18" priority="433"/>
  </conditionalFormatting>
  <conditionalFormatting sqref="A31:A32">
    <cfRule type="duplicateValues" dxfId="17" priority="434"/>
    <cfRule type="duplicateValues" dxfId="16" priority="435"/>
  </conditionalFormatting>
  <conditionalFormatting sqref="A33:A34">
    <cfRule type="duplicateValues" dxfId="15" priority="430"/>
  </conditionalFormatting>
  <conditionalFormatting sqref="A33:A34">
    <cfRule type="duplicateValues" dxfId="14" priority="431"/>
    <cfRule type="duplicateValues" dxfId="13" priority="432"/>
  </conditionalFormatting>
  <conditionalFormatting sqref="A26">
    <cfRule type="duplicateValues" dxfId="12" priority="427"/>
  </conditionalFormatting>
  <conditionalFormatting sqref="A26">
    <cfRule type="duplicateValues" dxfId="11" priority="428"/>
    <cfRule type="duplicateValues" dxfId="10" priority="429"/>
  </conditionalFormatting>
  <conditionalFormatting sqref="A27:A30">
    <cfRule type="duplicateValues" dxfId="9" priority="449"/>
  </conditionalFormatting>
  <conditionalFormatting sqref="A27:A30">
    <cfRule type="duplicateValues" dxfId="8" priority="450"/>
    <cfRule type="duplicateValues" dxfId="7" priority="451"/>
  </conditionalFormatting>
  <conditionalFormatting sqref="A11:A12">
    <cfRule type="duplicateValues" dxfId="6" priority="452"/>
  </conditionalFormatting>
  <conditionalFormatting sqref="A11:A12">
    <cfRule type="duplicateValues" dxfId="5" priority="453"/>
    <cfRule type="duplicateValues" dxfId="4" priority="454"/>
  </conditionalFormatting>
  <conditionalFormatting sqref="I11:I17">
    <cfRule type="duplicateValues" dxfId="3" priority="455"/>
    <cfRule type="duplicateValues" dxfId="2" priority="456"/>
  </conditionalFormatting>
  <conditionalFormatting sqref="I11:I17">
    <cfRule type="duplicateValues" dxfId="1" priority="457"/>
  </conditionalFormatting>
  <conditionalFormatting sqref="A10">
    <cfRule type="duplicateValues" dxfId="0" priority="45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2022-08-21T20:51:59Z</dcterms:modified>
</cp:coreProperties>
</file>