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9, Grupo 21\"/>
    </mc:Choice>
  </mc:AlternateContent>
  <xr:revisionPtr revIDLastSave="0" documentId="13_ncr:1_{0C1F36FD-1AF1-4BDE-907E-DC1F72BB4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10" i="6"/>
  <c r="H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<sst xmlns="http://schemas.openxmlformats.org/spreadsheetml/2006/main" count="21" uniqueCount="21">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</sst>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19452796</v>
          </cell>
          <cell r="AF10">
            <v>90</v>
          </cell>
          <cell r="AJ10">
            <v>1</v>
          </cell>
        </row>
        <row r="11">
          <cell r="F11">
            <v>52237936</v>
          </cell>
          <cell r="AF11">
            <v>85</v>
          </cell>
          <cell r="AJ11">
            <v>2</v>
          </cell>
        </row>
        <row r="12">
          <cell r="F12">
            <v>80466813</v>
          </cell>
          <cell r="AF12">
            <v>85</v>
          </cell>
          <cell r="AJ12">
            <v>3</v>
          </cell>
        </row>
        <row r="13">
          <cell r="F13">
            <v>45514923</v>
          </cell>
          <cell r="AF13">
            <v>85</v>
          </cell>
          <cell r="AJ13">
            <v>4</v>
          </cell>
        </row>
        <row r="14">
          <cell r="F14">
            <v>52975562</v>
          </cell>
          <cell r="AF14">
            <v>80</v>
          </cell>
          <cell r="AJ14">
            <v>5</v>
          </cell>
        </row>
        <row r="15">
          <cell r="F15">
            <v>80851935</v>
          </cell>
          <cell r="AF15">
            <v>80</v>
          </cell>
          <cell r="AJ15">
            <v>6</v>
          </cell>
        </row>
        <row r="16">
          <cell r="F16">
            <v>80212786</v>
          </cell>
          <cell r="AF16">
            <v>70</v>
          </cell>
          <cell r="AJ16">
            <v>7</v>
          </cell>
        </row>
        <row r="17">
          <cell r="F17">
            <v>1023889829</v>
          </cell>
          <cell r="AF17">
            <v>70</v>
          </cell>
          <cell r="AJ17">
            <v>8</v>
          </cell>
        </row>
        <row r="18">
          <cell r="F18">
            <v>1013588674</v>
          </cell>
          <cell r="AF18">
            <v>65</v>
          </cell>
          <cell r="AJ18">
            <v>9</v>
          </cell>
        </row>
        <row r="19">
          <cell r="F19">
            <v>35488897</v>
          </cell>
          <cell r="AF19">
            <v>50</v>
          </cell>
          <cell r="AJ19">
            <v>10</v>
          </cell>
        </row>
        <row r="20">
          <cell r="F20">
            <v>80231292</v>
          </cell>
          <cell r="AF20">
            <v>40</v>
          </cell>
          <cell r="AJ20">
            <v>11</v>
          </cell>
        </row>
        <row r="21">
          <cell r="F21">
            <v>1095801455</v>
          </cell>
          <cell r="AF21">
            <v>65</v>
          </cell>
          <cell r="AJ21">
            <v>12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20" sqref="G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1"/>
    </row>
    <row r="3" spans="1:11" x14ac:dyDescent="0.2">
      <c r="A3" s="47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1"/>
    </row>
    <row r="4" spans="1:11" x14ac:dyDescent="0.2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</row>
    <row r="6" spans="1:11" ht="57" customHeight="1" x14ac:dyDescent="0.2">
      <c r="B6" s="48" t="s">
        <v>18</v>
      </c>
      <c r="C6" s="48"/>
      <c r="D6" s="48"/>
      <c r="E6" s="48"/>
      <c r="F6" s="48"/>
      <c r="G6" s="48"/>
      <c r="H6" s="48"/>
      <c r="I6" s="48"/>
      <c r="J6" s="48"/>
      <c r="K6" s="4"/>
    </row>
    <row r="8" spans="1:11" ht="25.5" customHeight="1" x14ac:dyDescent="0.2">
      <c r="A8" s="43" t="s">
        <v>13</v>
      </c>
      <c r="B8" s="43"/>
      <c r="C8" s="43"/>
      <c r="D8" s="43"/>
      <c r="E8" s="43"/>
      <c r="F8" s="6"/>
      <c r="G8" s="44" t="s">
        <v>12</v>
      </c>
      <c r="H8" s="45"/>
      <c r="I8" s="45"/>
      <c r="J8" s="45"/>
      <c r="K8" s="4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3" t="s">
        <v>9</v>
      </c>
      <c r="K9" s="43"/>
    </row>
    <row r="10" spans="1:11" ht="27" customHeight="1" x14ac:dyDescent="0.2">
      <c r="A10" s="18">
        <v>405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09</v>
      </c>
      <c r="E10" s="21" t="str">
        <f>_xlfn.XLOOKUP(A10,'[1]ANEXO 1'!$B:$B,'[1]ANEXO 1'!$G:$G,0,0)</f>
        <v>OFICINA DE CONTRATOS</v>
      </c>
      <c r="F10" s="17"/>
      <c r="G10" s="25">
        <f>_xlfn.XLOOKUP(I10,'[2]Grupo 21'!$F$10:$F$21,'[2]Grupo 21'!$AJ$10:$AJ$21,0,0)</f>
        <v>1</v>
      </c>
      <c r="H10" s="25">
        <f>_xlfn.XLOOKUP(I10,'[2]Grupo 21'!$F$10:$F$21,'[2]Grupo 21'!$AF$10:$AF$21,0)</f>
        <v>90</v>
      </c>
      <c r="I10" s="40">
        <v>19452796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21'!$F$10:$F$21,'[2]Grupo 21'!$AJ$10:$AJ$21,0,0)</f>
        <v>2</v>
      </c>
      <c r="H11" s="25">
        <f>_xlfn.XLOOKUP(I11,'[2]Grupo 21'!$F$10:$F$21,'[2]Grupo 21'!$AF$10:$AF$21,0)</f>
        <v>85</v>
      </c>
      <c r="I11" s="36">
        <v>52237936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21'!$F$10:$F$21,'[2]Grupo 21'!$AJ$10:$AJ$21,0,0)</f>
        <v>3</v>
      </c>
      <c r="H12" s="25">
        <f>_xlfn.XLOOKUP(I12,'[2]Grupo 21'!$F$10:$F$21,'[2]Grupo 21'!$AF$10:$AF$21,0)</f>
        <v>85</v>
      </c>
      <c r="I12" s="36">
        <v>80466813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21'!$F$10:$F$21,'[2]Grupo 21'!$AJ$10:$AJ$21,0,0)</f>
        <v>4</v>
      </c>
      <c r="H13" s="25">
        <f>_xlfn.XLOOKUP(I13,'[2]Grupo 21'!$F$10:$F$21,'[2]Grupo 21'!$AF$10:$AF$21,0)</f>
        <v>85</v>
      </c>
      <c r="I13" s="36">
        <v>45514923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5">
      <c r="G14" s="25">
        <f>_xlfn.XLOOKUP(I14,'[2]Grupo 21'!$F$10:$F$21,'[2]Grupo 21'!$AJ$10:$AJ$21,0,0)</f>
        <v>5</v>
      </c>
      <c r="H14" s="25">
        <f>_xlfn.XLOOKUP(I14,'[2]Grupo 21'!$F$10:$F$21,'[2]Grupo 21'!$AF$10:$AF$21,0)</f>
        <v>80</v>
      </c>
      <c r="I14" s="36">
        <v>52975562</v>
      </c>
      <c r="J14" s="5" t="str">
        <f>_xlfn.XLOOKUP(I14,[3]Adtivos!$K:$K,[3]Adtivos!$D:$D,0,0)</f>
        <v>219</v>
      </c>
      <c r="K14" s="5" t="str">
        <f>_xlfn.XLOOKUP(I14,[3]Adtivos!$K:$K,[3]Adtivos!$E:$E,0,0)</f>
        <v>07</v>
      </c>
    </row>
    <row r="15" spans="1:11" ht="15" x14ac:dyDescent="0.25">
      <c r="G15" s="25">
        <f>_xlfn.XLOOKUP(I15,'[2]Grupo 21'!$F$10:$F$21,'[2]Grupo 21'!$AJ$10:$AJ$21,0,0)</f>
        <v>6</v>
      </c>
      <c r="H15" s="25">
        <f>_xlfn.XLOOKUP(I15,'[2]Grupo 21'!$F$10:$F$21,'[2]Grupo 21'!$AF$10:$AF$21,0)</f>
        <v>80</v>
      </c>
      <c r="I15" s="36">
        <v>80851935</v>
      </c>
      <c r="J15" s="5" t="str">
        <f>_xlfn.XLOOKUP(I15,[3]Adtivos!$K:$K,[3]Adtivos!$D:$D,0,0)</f>
        <v>219</v>
      </c>
      <c r="K15" s="5" t="str">
        <f>_xlfn.XLOOKUP(I15,[3]Adtivos!$K:$K,[3]Adtivos!$E:$E,0,0)</f>
        <v>07</v>
      </c>
    </row>
    <row r="16" spans="1:11" ht="15" x14ac:dyDescent="0.25">
      <c r="G16" s="25">
        <f>_xlfn.XLOOKUP(I16,'[2]Grupo 21'!$F$10:$F$21,'[2]Grupo 21'!$AJ$10:$AJ$21,0,0)</f>
        <v>7</v>
      </c>
      <c r="H16" s="25">
        <f>_xlfn.XLOOKUP(I16,'[2]Grupo 21'!$F$10:$F$21,'[2]Grupo 21'!$AF$10:$AF$21,0)</f>
        <v>70</v>
      </c>
      <c r="I16" s="36">
        <v>80212786</v>
      </c>
      <c r="J16" s="5" t="str">
        <f>_xlfn.XLOOKUP(I16,[3]Adtivos!$K:$K,[3]Adtivos!$D:$D,0,0)</f>
        <v>219</v>
      </c>
      <c r="K16" s="5" t="str">
        <f>_xlfn.XLOOKUP(I16,[3]Adtivos!$K:$K,[3]Adtivos!$E:$E,0,0)</f>
        <v>07</v>
      </c>
    </row>
    <row r="17" spans="1:11" ht="15" x14ac:dyDescent="0.25">
      <c r="G17" s="25">
        <f>_xlfn.XLOOKUP(I17,'[2]Grupo 21'!$F$10:$F$21,'[2]Grupo 21'!$AJ$10:$AJ$21,0,0)</f>
        <v>8</v>
      </c>
      <c r="H17" s="25">
        <f>_xlfn.XLOOKUP(I17,'[2]Grupo 21'!$F$10:$F$21,'[2]Grupo 21'!$AF$10:$AF$21,0)</f>
        <v>70</v>
      </c>
      <c r="I17" s="36">
        <v>1023889829</v>
      </c>
      <c r="J17" s="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5">
      <c r="G18" s="25">
        <f>_xlfn.XLOOKUP(I18,'[2]Grupo 21'!$F$10:$F$21,'[2]Grupo 21'!$AJ$10:$AJ$21,0,0)</f>
        <v>9</v>
      </c>
      <c r="H18" s="25">
        <f>_xlfn.XLOOKUP(I18,'[2]Grupo 21'!$F$10:$F$21,'[2]Grupo 21'!$AF$10:$AF$21,0)</f>
        <v>65</v>
      </c>
      <c r="I18" s="36">
        <v>1013588674</v>
      </c>
      <c r="J18" s="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5">
      <c r="G19" s="25">
        <f>_xlfn.XLOOKUP(I19,'[2]Grupo 21'!$F$10:$F$21,'[2]Grupo 21'!$AJ$10:$AJ$21,0,0)</f>
        <v>10</v>
      </c>
      <c r="H19" s="25">
        <f>_xlfn.XLOOKUP(I19,'[2]Grupo 21'!$F$10:$F$21,'[2]Grupo 21'!$AF$10:$AF$21,0)</f>
        <v>50</v>
      </c>
      <c r="I19" s="36">
        <v>35488897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21'!$F$10:$F$21,'[2]Grupo 21'!$AJ$10:$AJ$21,0,0)</f>
        <v>11</v>
      </c>
      <c r="H20" s="25">
        <f>_xlfn.XLOOKUP(I20,'[2]Grupo 21'!$F$10:$F$21,'[2]Grupo 21'!$AF$10:$AF$21,0)</f>
        <v>40</v>
      </c>
      <c r="I20" s="36">
        <v>80231292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5">
      <c r="A21" s="14"/>
      <c r="B21" s="15"/>
      <c r="C21" s="15"/>
      <c r="D21" s="15"/>
      <c r="G21" s="25">
        <f>_xlfn.XLOOKUP(I21,'[2]Grupo 21'!$F$10:$F$21,'[2]Grupo 21'!$AJ$10:$AJ$21,0,0)</f>
        <v>12</v>
      </c>
      <c r="H21" s="25">
        <f>_xlfn.XLOOKUP(I21,'[2]Grupo 21'!$F$10:$F$21,'[2]Grupo 21'!$AF$10:$AF$21,0)</f>
        <v>65</v>
      </c>
      <c r="I21" s="36">
        <v>1095801455</v>
      </c>
      <c r="J21" s="5" t="str">
        <f>_xlfn.XLOOKUP(I21,[3]Adtivos!$K:$K,[3]Adtivos!$D:$D,0,0)</f>
        <v>219</v>
      </c>
      <c r="K21" s="5" t="str">
        <f>_xlfn.XLOOKUP(I21,[3]Adtivos!$K:$K,[3]Adtivos!$E:$E,0,0)</f>
        <v>07</v>
      </c>
    </row>
    <row r="22" spans="1:11" ht="15" x14ac:dyDescent="0.25">
      <c r="A22" s="42" t="s">
        <v>5</v>
      </c>
      <c r="B22" s="42"/>
      <c r="C22" s="42"/>
      <c r="D22" s="42"/>
      <c r="G22" s="37"/>
      <c r="H22" s="37"/>
      <c r="I22" s="38"/>
      <c r="J22" s="39"/>
      <c r="K22" s="39"/>
    </row>
    <row r="23" spans="1:11" ht="15" x14ac:dyDescent="0.25">
      <c r="A23" s="14" t="s">
        <v>6</v>
      </c>
      <c r="B23" s="14"/>
      <c r="C23" s="14"/>
      <c r="D23" s="14"/>
      <c r="G23" s="32"/>
      <c r="H23" s="32"/>
      <c r="I23" s="41"/>
      <c r="J23" s="34"/>
      <c r="K23" s="34"/>
    </row>
    <row r="24" spans="1:11" ht="15" x14ac:dyDescent="0.25">
      <c r="A24" s="14"/>
      <c r="B24" s="15"/>
      <c r="C24" s="15"/>
      <c r="D24" s="15"/>
      <c r="G24" s="32"/>
      <c r="H24" s="32"/>
      <c r="I24" s="41"/>
      <c r="J24" s="34"/>
      <c r="K24" s="34"/>
    </row>
    <row r="25" spans="1:11" ht="15" x14ac:dyDescent="0.25">
      <c r="A25" s="14" t="s">
        <v>8</v>
      </c>
      <c r="B25" s="15"/>
      <c r="C25" s="15"/>
      <c r="D25" s="15"/>
      <c r="G25" s="32"/>
      <c r="H25" s="32"/>
      <c r="I25" s="41"/>
      <c r="J25" s="34"/>
      <c r="K25" s="34"/>
    </row>
    <row r="26" spans="1:11" ht="15" x14ac:dyDescent="0.25">
      <c r="A26" s="14"/>
      <c r="B26" s="15"/>
      <c r="C26" s="15"/>
      <c r="D26" s="15"/>
      <c r="G26" s="32"/>
      <c r="H26" s="32"/>
      <c r="I26" s="41"/>
      <c r="J26" s="34"/>
      <c r="K26" s="34"/>
    </row>
    <row r="27" spans="1:11" ht="15" x14ac:dyDescent="0.25">
      <c r="A27" s="13" t="s">
        <v>17</v>
      </c>
      <c r="B27" s="13"/>
      <c r="C27" s="16"/>
      <c r="D27" s="13"/>
      <c r="F27" s="31"/>
      <c r="G27" s="32"/>
      <c r="H27" s="32"/>
      <c r="I27" s="41"/>
      <c r="J27" s="34"/>
      <c r="K27" s="34"/>
    </row>
    <row r="28" spans="1:11" ht="15" x14ac:dyDescent="0.25">
      <c r="A28" s="14" t="s">
        <v>16</v>
      </c>
      <c r="B28" s="14"/>
      <c r="C28" s="14"/>
      <c r="D28" s="14"/>
      <c r="F28" s="31"/>
      <c r="G28" s="32"/>
      <c r="H28" s="32"/>
      <c r="I28" s="41"/>
      <c r="J28" s="34"/>
      <c r="K28" s="34"/>
    </row>
    <row r="29" spans="1:11" ht="15" x14ac:dyDescent="0.25">
      <c r="A29" s="15"/>
      <c r="B29" s="15"/>
      <c r="C29" s="15"/>
      <c r="D29" s="15"/>
      <c r="F29" s="31"/>
      <c r="G29" s="32"/>
      <c r="H29" s="32"/>
      <c r="I29" s="41"/>
      <c r="J29" s="34"/>
      <c r="K29" s="34"/>
    </row>
    <row r="30" spans="1:11" ht="15" x14ac:dyDescent="0.25">
      <c r="F30" s="31"/>
      <c r="G30" s="32"/>
      <c r="H30" s="32"/>
      <c r="I30" s="41"/>
      <c r="J30" s="34"/>
      <c r="K30" s="34"/>
    </row>
    <row r="31" spans="1:11" ht="15" x14ac:dyDescent="0.25">
      <c r="F31" s="31"/>
      <c r="G31" s="32"/>
      <c r="H31" s="32"/>
      <c r="I31" s="41"/>
      <c r="J31" s="34"/>
      <c r="K31" s="34"/>
    </row>
    <row r="32" spans="1:11" ht="15" x14ac:dyDescent="0.25">
      <c r="F32" s="31"/>
      <c r="G32" s="32"/>
      <c r="H32" s="32"/>
      <c r="I32" s="41"/>
      <c r="J32" s="34"/>
      <c r="K32" s="34"/>
    </row>
    <row r="33" spans="6:11" ht="15" x14ac:dyDescent="0.25">
      <c r="F33" s="31"/>
      <c r="G33" s="32"/>
      <c r="H33" s="32"/>
      <c r="I33" s="33"/>
      <c r="J33" s="34"/>
      <c r="K33" s="34"/>
    </row>
    <row r="34" spans="6:11" ht="15" x14ac:dyDescent="0.25">
      <c r="F34" s="31"/>
      <c r="G34" s="32"/>
      <c r="H34" s="32"/>
      <c r="I34" s="33"/>
      <c r="J34" s="34"/>
      <c r="K34" s="34"/>
    </row>
    <row r="35" spans="6:11" ht="15" x14ac:dyDescent="0.25">
      <c r="F35" s="31"/>
      <c r="G35" s="32"/>
      <c r="H35" s="32"/>
      <c r="I35" s="33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2022-02-16T22:10:49Z</dcterms:modified>
</cp:coreProperties>
</file>