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3\Grado 219-12, Grupo 14\"/>
    </mc:Choice>
  </mc:AlternateContent>
  <xr:revisionPtr revIDLastSave="0" documentId="13_ncr:1_{F256BECD-038F-4FAC-8FED-634D852E2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10" i="6"/>
  <c r="H10" i="6"/>
  <c r="J22" i="6"/>
  <c r="K22" i="6"/>
  <c r="J23" i="6"/>
  <c r="K23" i="6"/>
  <c r="J24" i="6"/>
  <c r="K24" i="6"/>
  <c r="J25" i="6"/>
  <c r="K25" i="6"/>
  <c r="J26" i="6"/>
  <c r="K26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10" i="6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<sst xmlns="http://schemas.openxmlformats.org/spreadsheetml/2006/main" count="21" uniqueCount="21">
  <si>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</si>
  <si>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</si>
  <si>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</si>
  <si>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</si>
  <si>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</si>
  <si>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</si>
  <si>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</si>
  <si>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</si>
  <si>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</si>
  <si>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</si>
  <si>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</si>
  <si>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</si>
  <si>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</si>
  <si>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</si>
  <si>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</si>
  <si>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</si>
  <si>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</si>
  <si>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</si>
  <si>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</si>
  <si>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</si>
  <si>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POSICIÓN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</si>
</sst>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10" fillId="2" borderId="6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10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right" vertical="center" wrapText="1"/>
    </xf>
    <xf numFmtId="1" fontId="3" fillId="0" borderId="7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/>
    </xf>
    <xf numFmtId="1" fontId="3" fillId="0" borderId="0" xfId="1" applyNumberFormat="1" applyFont="1" applyBorder="1" applyAlignment="1">
      <alignment horizontal="center" vertical="center" wrapText="1"/>
    </xf>
    <xf numFmtId="1" fontId="8" fillId="0" borderId="0" xfId="1" applyNumberFormat="1" applyFont="1" applyBorder="1" applyAlignment="1">
      <alignment horizontal="center" vertical="center"/>
    </xf>
    <xf numFmtId="0" fontId="0" fillId="0" borderId="0" xfId="0" applyBorder="1"/>
    <xf numFmtId="1" fontId="3" fillId="0" borderId="9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1\Anexos%201.%20Vacantes%20ofertadas%20para%20otorgamiento%20de%20encargo%20Fase%20l%20-%202022%20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1enero\Fase%20I%20-%202022\Anexo%20No.%203\Anexo%20No.2%20-%20Resultados%20del%20Estudio.%20Ana&#769;lisis%20de%20Planta_V1%20%20Fase%20I%20-%202022%20-%20R%20%20Lin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492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CIENCIAS, TECNOLOGÍA Y MEDIOS EDUCATIVOS</v>
          </cell>
        </row>
        <row r="10">
          <cell r="B10">
            <v>69</v>
          </cell>
          <cell r="C10" t="str">
            <v>Profesional</v>
          </cell>
          <cell r="E10" t="str">
            <v>222</v>
          </cell>
          <cell r="F10" t="str">
            <v>24</v>
          </cell>
          <cell r="G10" t="str">
            <v>OFICINA ASESORA JURIDICA</v>
          </cell>
        </row>
        <row r="11">
          <cell r="B11">
            <v>100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423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424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19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ASESORA DE PLANEACIÓN</v>
          </cell>
        </row>
        <row r="15">
          <cell r="B15">
            <v>1151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06 - TUNJUELITO</v>
          </cell>
        </row>
        <row r="16">
          <cell r="B16">
            <v>2403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14 - LOS MARTIRES</v>
          </cell>
        </row>
        <row r="17">
          <cell r="B17">
            <v>2468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19 - CIUDAD BOLIVAR</v>
          </cell>
        </row>
        <row r="18">
          <cell r="B18">
            <v>342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OFICINA DE SERVICIO AL CIUDADANO</v>
          </cell>
        </row>
        <row r="19">
          <cell r="B19">
            <v>450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SUBSECRETARÍA DE CALIDAD Y PERTINENCIA</v>
          </cell>
        </row>
        <row r="20">
          <cell r="B20">
            <v>280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OFICINA DE CONTRATOS</v>
          </cell>
        </row>
        <row r="21">
          <cell r="B21">
            <v>283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LOCAL DE EDUCACIÓN 10 - ENGATIVA</v>
          </cell>
        </row>
        <row r="22">
          <cell r="B22">
            <v>246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OFICINA DE NÓMINA</v>
          </cell>
        </row>
        <row r="23">
          <cell r="B23">
            <v>247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NÓMINA</v>
          </cell>
        </row>
        <row r="24">
          <cell r="B24">
            <v>42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CONTROL INTERNO</v>
          </cell>
        </row>
        <row r="25">
          <cell r="B25">
            <v>1502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DIRECCIÓN LOCAL DE EDUCACIÓN 08 - KENNEDY</v>
          </cell>
        </row>
        <row r="26">
          <cell r="B26">
            <v>18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08 - KENNEDY</v>
          </cell>
        </row>
        <row r="27">
          <cell r="B27">
            <v>542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DE BIENESTAR ESTUDIANTIL</v>
          </cell>
        </row>
        <row r="28">
          <cell r="B28">
            <v>178</v>
          </cell>
          <cell r="C28" t="str">
            <v>Profesional</v>
          </cell>
          <cell r="E28" t="str">
            <v>219</v>
          </cell>
          <cell r="F28" t="str">
            <v>12</v>
          </cell>
          <cell r="G28" t="str">
            <v>OFICINA DE PERSONAL</v>
          </cell>
        </row>
        <row r="29">
          <cell r="B29">
            <v>82</v>
          </cell>
          <cell r="C29" t="str">
            <v>Profesional</v>
          </cell>
          <cell r="E29" t="str">
            <v>219</v>
          </cell>
          <cell r="F29" t="str">
            <v>12</v>
          </cell>
          <cell r="G29" t="str">
            <v>DIRECCIÓN DE INSPECCIÓN Y VIGILANCIA</v>
          </cell>
        </row>
        <row r="30">
          <cell r="B30">
            <v>1674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COLEGIO INEM FRANCISCO DE PAULA SANTANDER (IED)</v>
          </cell>
        </row>
        <row r="31">
          <cell r="B31">
            <v>14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OFICINA ASESORA DE PLANEACIÓN</v>
          </cell>
        </row>
        <row r="32">
          <cell r="B32">
            <v>405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OFICINA DE CONTRATOS</v>
          </cell>
        </row>
        <row r="33">
          <cell r="B33">
            <v>2111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DIRECCIÓN LOCAL DE EDUCACIÓN 11 - SUBA</v>
          </cell>
        </row>
        <row r="34">
          <cell r="B34">
            <v>223</v>
          </cell>
          <cell r="C34" t="str">
            <v>Profesional</v>
          </cell>
          <cell r="E34" t="str">
            <v>219</v>
          </cell>
          <cell r="F34" t="str">
            <v>09</v>
          </cell>
          <cell r="G34" t="str">
            <v>OFICINA DE ESCALAFÓN DOCENTE</v>
          </cell>
        </row>
        <row r="35">
          <cell r="B35">
            <v>746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LOCAL DE EDUCACIÓN 06 - TUNJUELITO</v>
          </cell>
        </row>
        <row r="36">
          <cell r="B36">
            <v>173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DE PERSONAL</v>
          </cell>
        </row>
        <row r="37">
          <cell r="B37">
            <v>1667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FERNANDO SOTO APARICIO (IED)</v>
          </cell>
        </row>
        <row r="38">
          <cell r="B38">
            <v>1658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KENNEDY (IED)</v>
          </cell>
        </row>
        <row r="39">
          <cell r="B39">
            <v>1698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MANUEL CEPEDA VARGAS (IED)</v>
          </cell>
        </row>
        <row r="40">
          <cell r="B40">
            <v>198</v>
          </cell>
          <cell r="C40" t="str">
            <v>Técnico</v>
          </cell>
          <cell r="E40" t="str">
            <v>314</v>
          </cell>
          <cell r="F40" t="str">
            <v>17</v>
          </cell>
          <cell r="G40" t="str">
            <v>OFICINA DE PERSONAL</v>
          </cell>
        </row>
        <row r="41">
          <cell r="B41">
            <v>346</v>
          </cell>
          <cell r="C41" t="str">
            <v>Técnico</v>
          </cell>
          <cell r="E41" t="str">
            <v>314</v>
          </cell>
          <cell r="F41" t="str">
            <v>17</v>
          </cell>
          <cell r="G41" t="str">
            <v>OFICINA DE SERVICIO AL CIUDADANO</v>
          </cell>
        </row>
        <row r="42">
          <cell r="B42">
            <v>469</v>
          </cell>
          <cell r="C42" t="str">
            <v>Técnico</v>
          </cell>
          <cell r="E42" t="str">
            <v>314</v>
          </cell>
          <cell r="F42" t="str">
            <v>12</v>
          </cell>
          <cell r="G42" t="str">
            <v>DIRECCIÓN DE EDUCACIÓN PREESCOLAR Y BÁSICA</v>
          </cell>
        </row>
        <row r="43">
          <cell r="B43">
            <v>429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DE TESORERÍA Y CONTABILIDAD</v>
          </cell>
        </row>
        <row r="44">
          <cell r="B44">
            <v>1152</v>
          </cell>
          <cell r="C44" t="str">
            <v>Técnico</v>
          </cell>
          <cell r="E44" t="str">
            <v>314</v>
          </cell>
          <cell r="F44" t="str">
            <v>10</v>
          </cell>
          <cell r="G44" t="str">
            <v>OFICINA DE PERSONAL</v>
          </cell>
        </row>
        <row r="45">
          <cell r="B45">
            <v>196</v>
          </cell>
          <cell r="C45" t="str">
            <v>Técnico</v>
          </cell>
          <cell r="E45" t="str">
            <v>314</v>
          </cell>
          <cell r="F45" t="str">
            <v>10</v>
          </cell>
          <cell r="G45" t="str">
            <v>OFICINA DE PERSONAL</v>
          </cell>
        </row>
        <row r="46">
          <cell r="B46">
            <v>2162</v>
          </cell>
          <cell r="C46" t="str">
            <v>Técnico</v>
          </cell>
          <cell r="E46" t="str">
            <v>314</v>
          </cell>
          <cell r="F46" t="str">
            <v>10</v>
          </cell>
          <cell r="G46" t="str">
            <v>DIRECCIÓN LOCAL DE EDUCACIÓN 11 - SUBA</v>
          </cell>
        </row>
        <row r="47">
          <cell r="B47">
            <v>384</v>
          </cell>
          <cell r="C47" t="str">
            <v>Técnico</v>
          </cell>
          <cell r="E47" t="str">
            <v>314</v>
          </cell>
          <cell r="F47" t="str">
            <v>10</v>
          </cell>
          <cell r="G47" t="str">
            <v>OFICINA ADMINISTRATIVA DE REDP</v>
          </cell>
        </row>
        <row r="48">
          <cell r="B48">
            <v>430</v>
          </cell>
          <cell r="C48" t="str">
            <v>Técnico</v>
          </cell>
          <cell r="E48" t="str">
            <v>314</v>
          </cell>
          <cell r="F48" t="str">
            <v>10</v>
          </cell>
          <cell r="G48" t="str">
            <v>DIRECCIÓN DE CIENCIAS, TECNOLOGÍA Y MEDIOS EDUCATIVOS</v>
          </cell>
        </row>
        <row r="49">
          <cell r="B49">
            <v>230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3082</v>
          </cell>
          <cell r="C50" t="str">
            <v>Asistencial</v>
          </cell>
          <cell r="E50" t="str">
            <v>407</v>
          </cell>
          <cell r="F50" t="str">
            <v>27</v>
          </cell>
          <cell r="G50" t="str">
            <v xml:space="preserve">COLEGIO ANTONIO JOSE URIBE (IED) </v>
          </cell>
        </row>
        <row r="51">
          <cell r="B51">
            <v>655</v>
          </cell>
          <cell r="C51" t="str">
            <v>Asistencial</v>
          </cell>
          <cell r="E51" t="str">
            <v>407</v>
          </cell>
          <cell r="F51" t="str">
            <v>27</v>
          </cell>
          <cell r="G51" t="str">
            <v>COLEGIO AGUSTIN FERNANDEZ (IED)</v>
          </cell>
        </row>
        <row r="52">
          <cell r="B52">
            <v>3083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NUEVO HORIZONTE (IED)</v>
          </cell>
        </row>
        <row r="53">
          <cell r="B53">
            <v>839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PABLO NERUDA (IED)</v>
          </cell>
        </row>
        <row r="54">
          <cell r="B54">
            <v>2254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NUEVA ZELANDIA (IED)</v>
          </cell>
        </row>
        <row r="55">
          <cell r="B55">
            <v>1963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LEON DE GREIFF (IED)</v>
          </cell>
        </row>
        <row r="56">
          <cell r="B56">
            <v>1834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LA JOYA (IED)</v>
          </cell>
        </row>
        <row r="57">
          <cell r="B57">
            <v>3046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PRADO VERANIEGO (IED)</v>
          </cell>
        </row>
        <row r="58">
          <cell r="B58">
            <v>868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UNION COLOMBIA (IED)</v>
          </cell>
        </row>
        <row r="59">
          <cell r="B59">
            <v>3106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LA VICTORIA (IED)</v>
          </cell>
        </row>
        <row r="60">
          <cell r="B60">
            <v>1573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LOS PINOS (IED)</v>
          </cell>
        </row>
        <row r="61">
          <cell r="B61">
            <v>1886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CRISTOBAL COLON (IED)</v>
          </cell>
        </row>
        <row r="62">
          <cell r="B62">
            <v>2782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REPUBLICA DE MEXICO (IED)</v>
          </cell>
        </row>
        <row r="63">
          <cell r="B63">
            <v>366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CENTRO INTEGRAL JOSE MARIA CORDOBA (IED)</v>
          </cell>
        </row>
        <row r="64">
          <cell r="B64">
            <v>3079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CARLOS (IED)</v>
          </cell>
        </row>
        <row r="65">
          <cell r="B65">
            <v>683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VILLAS DEL PROGRESO (IED)</v>
          </cell>
        </row>
        <row r="66">
          <cell r="B66">
            <v>1082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TECNICO DOMINGO FAUSTINO SARMIENTO (IED)</v>
          </cell>
        </row>
        <row r="67">
          <cell r="B67">
            <v>1299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NUEVO CHILE (IED)</v>
          </cell>
        </row>
        <row r="68">
          <cell r="B68">
            <v>1456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CLASS (IED)</v>
          </cell>
        </row>
        <row r="69">
          <cell r="B69">
            <v>3047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FERNANDO SOTO APARICIO (IED)</v>
          </cell>
        </row>
        <row r="70">
          <cell r="B70">
            <v>1569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EL JAPON (IED)</v>
          </cell>
        </row>
        <row r="71">
          <cell r="B71">
            <v>2933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RUFINO JOSE CUERVO (IED)</v>
          </cell>
        </row>
        <row r="72">
          <cell r="B72">
            <v>2559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MARCO ANTONIO CARREÑO SILVA (IED)</v>
          </cell>
        </row>
        <row r="73">
          <cell r="B73">
            <v>3043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VILLA RICA (IED)</v>
          </cell>
        </row>
        <row r="74">
          <cell r="B74">
            <v>1570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EL JAPON (IED)</v>
          </cell>
        </row>
        <row r="75">
          <cell r="B75">
            <v>2555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GABRIEL GARCIA MARQUEZ (IED)</v>
          </cell>
        </row>
        <row r="76">
          <cell r="B76">
            <v>1750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INSTITUTO TECNICO RODRIGO DE TRIANA (IED)</v>
          </cell>
        </row>
        <row r="77">
          <cell r="B77">
            <v>1216</v>
          </cell>
          <cell r="C77" t="str">
            <v>Asistencial</v>
          </cell>
          <cell r="E77" t="str">
            <v>440</v>
          </cell>
          <cell r="F77" t="str">
            <v>27</v>
          </cell>
          <cell r="G77" t="str">
            <v>COLEGIO AQUILEO PARRA (IED)</v>
          </cell>
        </row>
        <row r="78">
          <cell r="B78">
            <v>777</v>
          </cell>
          <cell r="C78" t="str">
            <v>Asistencial</v>
          </cell>
          <cell r="E78" t="str">
            <v>440</v>
          </cell>
          <cell r="F78" t="str">
            <v>27</v>
          </cell>
          <cell r="G78" t="str">
            <v>COLEGIO ANTONIO JOSE URIBE (IED)</v>
          </cell>
        </row>
        <row r="79">
          <cell r="B79">
            <v>1530</v>
          </cell>
          <cell r="C79" t="str">
            <v>Asistencial</v>
          </cell>
          <cell r="E79" t="str">
            <v>440</v>
          </cell>
          <cell r="F79" t="str">
            <v>27</v>
          </cell>
          <cell r="G79" t="str">
            <v>COLEGIO INSTITUTO TECNICO INDUSTRIAL PILOTO (IED)</v>
          </cell>
        </row>
        <row r="80">
          <cell r="B80">
            <v>2228</v>
          </cell>
          <cell r="C80" t="str">
            <v>Asistencial</v>
          </cell>
          <cell r="E80" t="str">
            <v>407</v>
          </cell>
          <cell r="F80" t="str">
            <v>24</v>
          </cell>
          <cell r="G80" t="str">
            <v>COLEGIO CUNDINAMARCA (IED)</v>
          </cell>
        </row>
        <row r="81">
          <cell r="B81">
            <v>240</v>
          </cell>
          <cell r="C81" t="str">
            <v>Asistencial</v>
          </cell>
          <cell r="E81" t="str">
            <v>407</v>
          </cell>
          <cell r="F81" t="str">
            <v>24</v>
          </cell>
          <cell r="G81" t="str">
            <v>OFICINA DE ESCALAFÓN DOCENTE</v>
          </cell>
        </row>
        <row r="82">
          <cell r="B82">
            <v>688</v>
          </cell>
          <cell r="C82" t="str">
            <v>Asistencial</v>
          </cell>
          <cell r="E82" t="str">
            <v>407</v>
          </cell>
          <cell r="F82" t="str">
            <v>24</v>
          </cell>
          <cell r="G82" t="str">
            <v>COLEGIO SALUDCOOP NORTE (IED)</v>
          </cell>
        </row>
        <row r="83">
          <cell r="B83">
            <v>741</v>
          </cell>
          <cell r="C83" t="str">
            <v>Asistencial</v>
          </cell>
          <cell r="E83" t="str">
            <v>407</v>
          </cell>
          <cell r="F83" t="str">
            <v>24</v>
          </cell>
          <cell r="G83" t="str">
            <v>COLEGIO HERNANDO DURAN DUSSAN (IED)</v>
          </cell>
        </row>
        <row r="84">
          <cell r="B84">
            <v>765</v>
          </cell>
          <cell r="C84" t="str">
            <v>Asistencial</v>
          </cell>
          <cell r="E84" t="str">
            <v>407</v>
          </cell>
          <cell r="F84" t="str">
            <v>24</v>
          </cell>
          <cell r="G84" t="str">
            <v>COLEGIO LOS PINOS (IED)</v>
          </cell>
        </row>
        <row r="85">
          <cell r="B85">
            <v>1616</v>
          </cell>
          <cell r="C85" t="str">
            <v>Asistencial</v>
          </cell>
          <cell r="E85" t="str">
            <v>407</v>
          </cell>
          <cell r="F85" t="str">
            <v>24</v>
          </cell>
          <cell r="G85" t="str">
            <v>COLEGIO MARSELLA (IED)</v>
          </cell>
        </row>
        <row r="86">
          <cell r="B86">
            <v>2816</v>
          </cell>
          <cell r="C86" t="str">
            <v>Asistencial</v>
          </cell>
          <cell r="E86" t="str">
            <v>407</v>
          </cell>
          <cell r="F86" t="str">
            <v>24</v>
          </cell>
          <cell r="G86" t="str">
            <v>COLEGIO SIERRA MORENA (IED)</v>
          </cell>
        </row>
        <row r="87">
          <cell r="B87">
            <v>2516</v>
          </cell>
          <cell r="C87" t="str">
            <v>Asistencial</v>
          </cell>
          <cell r="E87" t="str">
            <v>407</v>
          </cell>
          <cell r="F87" t="str">
            <v>24</v>
          </cell>
          <cell r="G87" t="str">
            <v>COLEGIO LA MERCED (IED)</v>
          </cell>
        </row>
        <row r="88">
          <cell r="B88">
            <v>2554</v>
          </cell>
          <cell r="C88" t="str">
            <v>Asistencial</v>
          </cell>
          <cell r="E88" t="str">
            <v>407</v>
          </cell>
          <cell r="F88" t="str">
            <v>24</v>
          </cell>
          <cell r="G88" t="str">
            <v>COLEGIO MARCO ANTONIO CARREÑO SILVA (IED)</v>
          </cell>
        </row>
        <row r="89">
          <cell r="B89">
            <v>2156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INSTITUTO TECNICO LAUREANO GOMEZ (IED)</v>
          </cell>
        </row>
        <row r="90">
          <cell r="B90">
            <v>1108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REPUBLICA DEL ECUADOR (IED)</v>
          </cell>
        </row>
        <row r="91">
          <cell r="B91">
            <v>2259</v>
          </cell>
          <cell r="C91" t="str">
            <v>Asistencial</v>
          </cell>
          <cell r="E91" t="str">
            <v>440</v>
          </cell>
          <cell r="F91" t="str">
            <v>24</v>
          </cell>
          <cell r="G91" t="str">
            <v>COLEGIO VISTA BELLA (IED)</v>
          </cell>
        </row>
        <row r="92">
          <cell r="B92">
            <v>1638</v>
          </cell>
          <cell r="C92" t="str">
            <v>Asistencial</v>
          </cell>
          <cell r="E92" t="str">
            <v>440</v>
          </cell>
          <cell r="F92" t="str">
            <v>24</v>
          </cell>
          <cell r="G92" t="str">
            <v>COLEGIO ESTRELLA DEL SUR (IED)</v>
          </cell>
        </row>
        <row r="93">
          <cell r="B93">
            <v>2604</v>
          </cell>
          <cell r="C93" t="str">
            <v>Asistencial</v>
          </cell>
          <cell r="E93" t="str">
            <v>425</v>
          </cell>
          <cell r="F93" t="str">
            <v>24</v>
          </cell>
          <cell r="G93" t="str">
            <v>DIRECCIÓN LOCAL DE EDUCACIÓN 18 - RAFAEL URIBE URIBE</v>
          </cell>
        </row>
        <row r="94">
          <cell r="B94">
            <v>670</v>
          </cell>
          <cell r="C94" t="str">
            <v>Asistencial</v>
          </cell>
          <cell r="E94" t="str">
            <v>407</v>
          </cell>
          <cell r="F94" t="str">
            <v>20</v>
          </cell>
          <cell r="G94" t="str">
            <v>COLEGIO MISAEL PASTRANA BORRERO (IED)</v>
          </cell>
        </row>
        <row r="95">
          <cell r="B95">
            <v>2804</v>
          </cell>
          <cell r="C95" t="str">
            <v>Asistencial</v>
          </cell>
          <cell r="E95" t="str">
            <v>407</v>
          </cell>
          <cell r="F95" t="str">
            <v>20</v>
          </cell>
          <cell r="G95" t="str">
            <v>COLEGIO PABLO DE TARSO (IED)</v>
          </cell>
        </row>
        <row r="96">
          <cell r="B96">
            <v>996</v>
          </cell>
          <cell r="C96" t="str">
            <v>Asistencial</v>
          </cell>
          <cell r="E96" t="str">
            <v>407</v>
          </cell>
          <cell r="F96" t="str">
            <v>20</v>
          </cell>
          <cell r="G96" t="str">
            <v>COLEGIO GENERAL SANTANDER (IED)</v>
          </cell>
        </row>
        <row r="97">
          <cell r="B97">
            <v>2029</v>
          </cell>
          <cell r="C97" t="str">
            <v>Asistencial</v>
          </cell>
          <cell r="E97" t="str">
            <v>407</v>
          </cell>
          <cell r="F97" t="str">
            <v>20</v>
          </cell>
          <cell r="G97" t="str">
            <v>COLEGIO FLORIDABLANCA (IED)</v>
          </cell>
        </row>
        <row r="98">
          <cell r="B98">
            <v>2511</v>
          </cell>
          <cell r="C98" t="str">
            <v>Asistencial</v>
          </cell>
          <cell r="E98" t="str">
            <v>407</v>
          </cell>
          <cell r="F98" t="str">
            <v>20</v>
          </cell>
          <cell r="G98" t="str">
            <v>COLEGIO DE CULTURA POPULAR (IED)</v>
          </cell>
        </row>
        <row r="99">
          <cell r="B99">
            <v>997</v>
          </cell>
          <cell r="C99" t="str">
            <v>Asistencial</v>
          </cell>
          <cell r="E99" t="str">
            <v>407</v>
          </cell>
          <cell r="F99" t="str">
            <v>20</v>
          </cell>
          <cell r="G99" t="str">
            <v>COLEGIO LOS COMUNEROS - OSWALDO GUAYAZAMIN (IED)</v>
          </cell>
        </row>
        <row r="100">
          <cell r="B100">
            <v>2506</v>
          </cell>
          <cell r="C100" t="str">
            <v>Asistencial</v>
          </cell>
          <cell r="E100" t="str">
            <v>440</v>
          </cell>
          <cell r="F100" t="str">
            <v>19</v>
          </cell>
          <cell r="G100" t="str">
            <v>DIRECCIÓN LOCAL DE EDUCACIÓN 16 - PUENTE ARANDA</v>
          </cell>
        </row>
        <row r="101">
          <cell r="B101">
            <v>261</v>
          </cell>
          <cell r="C101" t="str">
            <v>Asistencial</v>
          </cell>
          <cell r="E101" t="str">
            <v>440</v>
          </cell>
          <cell r="F101" t="str">
            <v>19</v>
          </cell>
          <cell r="G101" t="str">
            <v>OFICINA DE NÓMINA</v>
          </cell>
        </row>
        <row r="102">
          <cell r="B102">
            <v>2128</v>
          </cell>
          <cell r="C102" t="str">
            <v>Asistencial</v>
          </cell>
          <cell r="E102" t="str">
            <v>440</v>
          </cell>
          <cell r="F102" t="str">
            <v>19</v>
          </cell>
          <cell r="G102" t="str">
            <v>COLEGIO INTEGRADO DE FONTIBON IBEP (IED)</v>
          </cell>
        </row>
        <row r="103">
          <cell r="B103">
            <v>210</v>
          </cell>
          <cell r="C103" t="str">
            <v>Asistencial</v>
          </cell>
          <cell r="E103" t="str">
            <v>407</v>
          </cell>
          <cell r="F103" t="str">
            <v>18</v>
          </cell>
          <cell r="G103" t="str">
            <v>OFICINA DE PERSONAL</v>
          </cell>
        </row>
        <row r="104">
          <cell r="B104">
            <v>60</v>
          </cell>
          <cell r="C104" t="str">
            <v>Asistencial</v>
          </cell>
          <cell r="E104" t="str">
            <v>407</v>
          </cell>
          <cell r="F104" t="str">
            <v>18</v>
          </cell>
          <cell r="G104" t="str">
            <v>OFICINA CONTROL INTERNO</v>
          </cell>
        </row>
        <row r="105">
          <cell r="B105">
            <v>10</v>
          </cell>
          <cell r="C105" t="str">
            <v>Asistencial</v>
          </cell>
          <cell r="E105" t="str">
            <v>440</v>
          </cell>
          <cell r="F105" t="str">
            <v>17</v>
          </cell>
          <cell r="G105" t="str">
            <v>DESPACHO</v>
          </cell>
        </row>
        <row r="106">
          <cell r="B106">
            <v>127</v>
          </cell>
          <cell r="C106" t="str">
            <v>Asistencial</v>
          </cell>
          <cell r="E106" t="str">
            <v>440</v>
          </cell>
          <cell r="F106" t="str">
            <v>17</v>
          </cell>
          <cell r="G106" t="str">
            <v>SUBSECRETARÍA DE GESTIÓN INSTITUCIONAL</v>
          </cell>
        </row>
        <row r="107">
          <cell r="B107">
            <v>499</v>
          </cell>
          <cell r="C107" t="str">
            <v>Asistencial</v>
          </cell>
          <cell r="E107" t="str">
            <v>440</v>
          </cell>
          <cell r="F107" t="str">
            <v>17</v>
          </cell>
          <cell r="G107" t="str">
            <v>DIRECCIÓN DE CIENCIAS, TECNOLOGÍA Y MEDIOS EDUCATIVOS</v>
          </cell>
        </row>
        <row r="108">
          <cell r="B108">
            <v>126</v>
          </cell>
          <cell r="C108" t="str">
            <v>Asistencial</v>
          </cell>
          <cell r="E108" t="str">
            <v>440</v>
          </cell>
          <cell r="F108" t="str">
            <v>17</v>
          </cell>
          <cell r="G108" t="str">
            <v>SUBSECRETARÍA DE GESTIÓN INSTITUCIONAL</v>
          </cell>
        </row>
        <row r="109">
          <cell r="B109">
            <v>726</v>
          </cell>
          <cell r="C109" t="str">
            <v>Asistencial</v>
          </cell>
          <cell r="E109" t="str">
            <v>440</v>
          </cell>
          <cell r="F109" t="str">
            <v>17</v>
          </cell>
          <cell r="G109" t="str">
            <v>DIRECCIÓN LOCAL DE EDUCACIÓN 02- CHAPINERO</v>
          </cell>
        </row>
        <row r="110">
          <cell r="B110">
            <v>497</v>
          </cell>
          <cell r="C110" t="str">
            <v>Asistencial</v>
          </cell>
          <cell r="E110" t="str">
            <v>440</v>
          </cell>
          <cell r="F110" t="str">
            <v>14</v>
          </cell>
          <cell r="G110" t="str">
            <v>DIRECCIÓN DE CIENCIAS, TECNOLOGÍA Y MEDIOS EDUCATIVOS</v>
          </cell>
        </row>
        <row r="111">
          <cell r="B111">
            <v>2124</v>
          </cell>
          <cell r="C111" t="str">
            <v>Asistencial</v>
          </cell>
          <cell r="E111" t="str">
            <v>407</v>
          </cell>
          <cell r="F111" t="str">
            <v>13</v>
          </cell>
          <cell r="G111" t="str">
            <v>DIRECCIÓN LOCAL DE EDUCACIÓN 01 - USAQUEN</v>
          </cell>
        </row>
        <row r="112">
          <cell r="B112">
            <v>2125</v>
          </cell>
          <cell r="C112" t="str">
            <v>Asistencial</v>
          </cell>
          <cell r="E112" t="str">
            <v>407</v>
          </cell>
          <cell r="F112" t="str">
            <v>13</v>
          </cell>
          <cell r="G112" t="str">
            <v>OFICINA DE PERSONAL</v>
          </cell>
        </row>
        <row r="113">
          <cell r="B113">
            <v>1517</v>
          </cell>
          <cell r="C113" t="str">
            <v>Asistencial</v>
          </cell>
          <cell r="E113" t="str">
            <v>407</v>
          </cell>
          <cell r="F113" t="str">
            <v>13</v>
          </cell>
          <cell r="G113" t="str">
            <v>DIRECCIÓN LOCAL DE EDUCACIÓN 03 - 17 - SANTA FE Y LA CANDELARIA</v>
          </cell>
        </row>
        <row r="114">
          <cell r="B114">
            <v>362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OFICINA DE SERVICIO AL CIUDADANO</v>
          </cell>
        </row>
        <row r="115">
          <cell r="B115">
            <v>58</v>
          </cell>
          <cell r="C115" t="str">
            <v>Asistencial</v>
          </cell>
          <cell r="E115" t="str">
            <v>407</v>
          </cell>
          <cell r="F115" t="str">
            <v>09</v>
          </cell>
          <cell r="G115" t="str">
            <v>OFICINA CONTROL INTERNO</v>
          </cell>
        </row>
        <row r="116">
          <cell r="B116">
            <v>446</v>
          </cell>
          <cell r="C116" t="str">
            <v>Asistencial</v>
          </cell>
          <cell r="E116" t="str">
            <v>440</v>
          </cell>
          <cell r="F116" t="str">
            <v>09</v>
          </cell>
          <cell r="G116" t="str">
            <v>OFICINA DE TESORERÍA Y CONTABILIDAD</v>
          </cell>
        </row>
        <row r="117">
          <cell r="B117">
            <v>2776</v>
          </cell>
          <cell r="C117" t="str">
            <v>Asistencial</v>
          </cell>
          <cell r="E117" t="str">
            <v>407</v>
          </cell>
          <cell r="F117" t="str">
            <v>05</v>
          </cell>
          <cell r="G117" t="str">
            <v>DESPACHO</v>
          </cell>
        </row>
        <row r="118">
          <cell r="B118">
            <v>612</v>
          </cell>
          <cell r="C118" t="str">
            <v>Asistencial</v>
          </cell>
          <cell r="E118" t="str">
            <v>407</v>
          </cell>
          <cell r="F118" t="str">
            <v>05</v>
          </cell>
          <cell r="G118" t="str">
            <v>DIRECCIÓN DE RELACIONES CON EL SECTOR EDUCATIVO PRIVADO</v>
          </cell>
        </row>
        <row r="119">
          <cell r="B119">
            <v>355</v>
          </cell>
          <cell r="C119" t="str">
            <v>Asistencial</v>
          </cell>
          <cell r="E119" t="str">
            <v>407</v>
          </cell>
          <cell r="F119" t="str">
            <v>05</v>
          </cell>
          <cell r="G119" t="str">
            <v>OFICINA DE SERVICIO AL CIUDADANO</v>
          </cell>
        </row>
        <row r="120">
          <cell r="B120">
            <v>307</v>
          </cell>
          <cell r="C120" t="str">
            <v>Asistencial</v>
          </cell>
          <cell r="E120" t="str">
            <v>407</v>
          </cell>
          <cell r="F120" t="str">
            <v>05</v>
          </cell>
          <cell r="G120" t="str">
            <v>DIRECCIÓN DE SERVICIOS ADMINISTRATIVOS</v>
          </cell>
        </row>
        <row r="121">
          <cell r="B121">
            <v>161</v>
          </cell>
          <cell r="C121" t="str">
            <v>Asistencial</v>
          </cell>
          <cell r="E121" t="str">
            <v>407</v>
          </cell>
          <cell r="F121" t="str">
            <v>05</v>
          </cell>
          <cell r="G121" t="str">
            <v>DIRECCIÓN DE TALENTO HUMANO</v>
          </cell>
        </row>
        <row r="122">
          <cell r="B122">
            <v>965</v>
          </cell>
          <cell r="C122" t="str">
            <v>Asistencial</v>
          </cell>
          <cell r="E122" t="str">
            <v>407</v>
          </cell>
          <cell r="F122" t="str">
            <v>05</v>
          </cell>
          <cell r="G122" t="str">
            <v>DIRECCIÓN LOCAL DE EDUCACIÓN 05 - USME</v>
          </cell>
        </row>
        <row r="123">
          <cell r="B123">
            <v>1209</v>
          </cell>
          <cell r="C123" t="str">
            <v>Asistencial</v>
          </cell>
          <cell r="E123" t="str">
            <v>407</v>
          </cell>
          <cell r="F123" t="str">
            <v>05</v>
          </cell>
          <cell r="G123" t="str">
            <v>DIRECCIÓN LOCAL DE EDUCACIÓN 14 - LOS MARTIRES</v>
          </cell>
        </row>
        <row r="124">
          <cell r="B124">
            <v>256</v>
          </cell>
          <cell r="C124" t="str">
            <v>Asistencial</v>
          </cell>
          <cell r="E124" t="str">
            <v>407</v>
          </cell>
          <cell r="F124" t="str">
            <v>05</v>
          </cell>
          <cell r="G124" t="str">
            <v>OFICINA DE NÓMINA</v>
          </cell>
        </row>
        <row r="125">
          <cell r="B125">
            <v>1905</v>
          </cell>
          <cell r="C125" t="str">
            <v>Asistencial</v>
          </cell>
          <cell r="E125" t="str">
            <v>407</v>
          </cell>
          <cell r="F125" t="str">
            <v>05</v>
          </cell>
          <cell r="G125" t="str">
            <v>OFICINA CONTROL DISCIPLINARIO</v>
          </cell>
        </row>
        <row r="126">
          <cell r="B126">
            <v>1251</v>
          </cell>
          <cell r="C126" t="str">
            <v>Profesional</v>
          </cell>
          <cell r="E126" t="str">
            <v>219</v>
          </cell>
          <cell r="F126" t="str">
            <v>18</v>
          </cell>
          <cell r="G126" t="str">
            <v>DIRECCIÓN LOCAL DE EDUCACIÓN 08 - KENNEDY</v>
          </cell>
        </row>
        <row r="127">
          <cell r="B127">
            <v>244</v>
          </cell>
          <cell r="C127" t="str">
            <v>Profesional</v>
          </cell>
          <cell r="E127" t="str">
            <v>219</v>
          </cell>
          <cell r="F127" t="str">
            <v>12</v>
          </cell>
          <cell r="G127" t="str">
            <v>OFICINA DE NÓMINA</v>
          </cell>
        </row>
        <row r="128">
          <cell r="B128">
            <v>1651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LUIS CARLOS GALAN SARMIENTO (IED)</v>
          </cell>
        </row>
        <row r="129">
          <cell r="B129">
            <v>970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LUIS EDUARDO MORA OSEJO (IED)</v>
          </cell>
        </row>
        <row r="130">
          <cell r="B130">
            <v>3050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COLEGIO PROVINCIA DE QUEBEC (IED)</v>
          </cell>
        </row>
        <row r="131">
          <cell r="B131">
            <v>3100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LA ARABIA (IED)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USAQUEN (IED)</v>
          </cell>
        </row>
        <row r="133">
          <cell r="B133">
            <v>3096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ARBORIZADORA ALTA (IED)</v>
          </cell>
        </row>
        <row r="134">
          <cell r="B134">
            <v>1416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EL TESORO DE LA CUMBRE (IED)</v>
          </cell>
        </row>
        <row r="135">
          <cell r="B135">
            <v>1947</v>
          </cell>
          <cell r="C135" t="str">
            <v>Asistencial</v>
          </cell>
          <cell r="E135" t="str">
            <v>440</v>
          </cell>
          <cell r="F135" t="str">
            <v>27</v>
          </cell>
          <cell r="G135" t="str">
            <v>COLEGIO ROBERT F. KENNEDY (IED)</v>
          </cell>
        </row>
        <row r="136">
          <cell r="B136">
            <v>1197</v>
          </cell>
          <cell r="C136" t="str">
            <v>Asistencial</v>
          </cell>
          <cell r="E136" t="str">
            <v>440</v>
          </cell>
          <cell r="F136" t="str">
            <v>27</v>
          </cell>
          <cell r="G136" t="str">
            <v>COLEGIO NUEVO CHILE (IED)</v>
          </cell>
        </row>
        <row r="137">
          <cell r="B137">
            <v>2049</v>
          </cell>
          <cell r="C137" t="str">
            <v>Asistencial</v>
          </cell>
          <cell r="E137" t="str">
            <v>440</v>
          </cell>
          <cell r="F137" t="str">
            <v>27</v>
          </cell>
          <cell r="G137" t="str">
            <v>COLEGIO NESTOR FORERO ALCALA (IED)</v>
          </cell>
        </row>
        <row r="138">
          <cell r="B138">
            <v>1946</v>
          </cell>
          <cell r="C138" t="str">
            <v>Asistencial</v>
          </cell>
          <cell r="E138" t="str">
            <v>440</v>
          </cell>
          <cell r="F138" t="str">
            <v>27</v>
          </cell>
          <cell r="G138" t="str">
            <v>COLEGIO ROBERT F. KENNEDY (IED)</v>
          </cell>
        </row>
        <row r="139">
          <cell r="B139">
            <v>2494</v>
          </cell>
          <cell r="C139" t="str">
            <v>Asistencial</v>
          </cell>
          <cell r="E139" t="str">
            <v>440</v>
          </cell>
          <cell r="F139" t="str">
            <v>27</v>
          </cell>
          <cell r="G139" t="str">
            <v>COLEGIO TECNICO JAIME PARDO LEAL (IED)</v>
          </cell>
        </row>
        <row r="140">
          <cell r="B140">
            <v>1968</v>
          </cell>
          <cell r="C140" t="str">
            <v>Asistencial</v>
          </cell>
          <cell r="E140" t="str">
            <v>440</v>
          </cell>
          <cell r="F140" t="str">
            <v>27</v>
          </cell>
          <cell r="G140" t="str">
            <v>COLEGIO REPUBLICA DE COLOMBIA (IED)</v>
          </cell>
        </row>
        <row r="141">
          <cell r="B141">
            <v>674</v>
          </cell>
          <cell r="C141" t="str">
            <v>Asistencial</v>
          </cell>
          <cell r="E141" t="str">
            <v>440</v>
          </cell>
          <cell r="F141" t="str">
            <v>27</v>
          </cell>
          <cell r="G141" t="str">
            <v>COLEGIO TOBERIN (IED)</v>
          </cell>
        </row>
        <row r="142">
          <cell r="B142">
            <v>809</v>
          </cell>
          <cell r="C142" t="str">
            <v>Asistencial</v>
          </cell>
          <cell r="E142" t="str">
            <v>407</v>
          </cell>
          <cell r="F142" t="str">
            <v>24</v>
          </cell>
          <cell r="G142" t="str">
            <v>COLEGIO VEINTE DE JULIO (IED)</v>
          </cell>
        </row>
        <row r="143">
          <cell r="B143">
            <v>833</v>
          </cell>
          <cell r="C143" t="str">
            <v>Asistencial</v>
          </cell>
          <cell r="E143" t="str">
            <v>407</v>
          </cell>
          <cell r="F143" t="str">
            <v>20</v>
          </cell>
          <cell r="G143" t="str">
            <v>COLEGIO MONTEBELLO (IED)</v>
          </cell>
        </row>
        <row r="144">
          <cell r="B144">
            <v>671</v>
          </cell>
          <cell r="C144" t="str">
            <v>Asistencial</v>
          </cell>
          <cell r="E144" t="str">
            <v>407</v>
          </cell>
          <cell r="F144" t="str">
            <v>20</v>
          </cell>
          <cell r="G144" t="str">
            <v>COLEGIO TOBERIN (IED)</v>
          </cell>
        </row>
        <row r="145">
          <cell r="B145">
            <v>1909</v>
          </cell>
          <cell r="C145" t="str">
            <v>Asistencial</v>
          </cell>
          <cell r="E145" t="str">
            <v>440</v>
          </cell>
          <cell r="F145" t="str">
            <v>17</v>
          </cell>
          <cell r="G145" t="str">
            <v>DIRECCIÓN LOCAL DE EDUCACIÓN 10 - ENGATIVA</v>
          </cell>
        </row>
        <row r="146">
          <cell r="B146">
            <v>358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OFICINA DE SERVICIO AL CIUDADANO</v>
          </cell>
        </row>
        <row r="147">
          <cell r="B147">
            <v>144</v>
          </cell>
          <cell r="C147" t="str">
            <v>Profesional</v>
          </cell>
          <cell r="E147" t="str">
            <v>222</v>
          </cell>
          <cell r="F147" t="str">
            <v>27</v>
          </cell>
          <cell r="G147" t="str">
            <v>DIRECCIÓN DE TALENTO HUMANO</v>
          </cell>
        </row>
        <row r="148">
          <cell r="B148">
            <v>188</v>
          </cell>
          <cell r="C148" t="str">
            <v>Profesional</v>
          </cell>
          <cell r="E148" t="str">
            <v>219</v>
          </cell>
          <cell r="F148" t="str">
            <v>18</v>
          </cell>
          <cell r="G148" t="str">
            <v>OFICINA DE PERSONAL</v>
          </cell>
        </row>
        <row r="149">
          <cell r="B149">
            <v>634</v>
          </cell>
          <cell r="C149" t="str">
            <v>Profesional</v>
          </cell>
          <cell r="E149" t="str">
            <v>219</v>
          </cell>
          <cell r="F149" t="str">
            <v>18</v>
          </cell>
          <cell r="G149" t="str">
            <v>DIRECCIÓN LOCAL DE EDUCACIÓN 01 - USAQUEN</v>
          </cell>
        </row>
        <row r="150">
          <cell r="B150">
            <v>267</v>
          </cell>
          <cell r="C150" t="str">
            <v>Profesional</v>
          </cell>
          <cell r="E150" t="str">
            <v>219</v>
          </cell>
          <cell r="F150" t="str">
            <v>12</v>
          </cell>
          <cell r="G150" t="str">
            <v>OFICINA DE APOYO PRECONTRACTUAL</v>
          </cell>
        </row>
        <row r="151">
          <cell r="B151">
            <v>408</v>
          </cell>
          <cell r="C151" t="str">
            <v>Profesional</v>
          </cell>
          <cell r="E151" t="str">
            <v>219</v>
          </cell>
          <cell r="F151" t="str">
            <v>12</v>
          </cell>
          <cell r="G151" t="str">
            <v>OFICINA DE TESORERÍA Y CONTABILIDAD</v>
          </cell>
        </row>
        <row r="152">
          <cell r="B152">
            <v>574</v>
          </cell>
          <cell r="C152" t="str">
            <v>Técnico</v>
          </cell>
          <cell r="E152" t="str">
            <v>314</v>
          </cell>
          <cell r="F152" t="str">
            <v>17</v>
          </cell>
          <cell r="G152" t="str">
            <v>DIRECCIÓN DE CONSTRUCCIÓN Y CONSERVACIÓN DE ESTABLECIMIENTOS EDUCATIVOS</v>
          </cell>
        </row>
        <row r="153">
          <cell r="B153">
            <v>2240</v>
          </cell>
          <cell r="C153" t="str">
            <v>Asistencial</v>
          </cell>
          <cell r="E153" t="str">
            <v>425</v>
          </cell>
          <cell r="F153" t="str">
            <v>27</v>
          </cell>
          <cell r="G153" t="str">
            <v>COLEGIO EL SALITRE - SUBA (IED)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1 A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>
            <v>52266283</v>
          </cell>
          <cell r="AF10">
            <v>85</v>
          </cell>
          <cell r="AJ10">
            <v>1</v>
          </cell>
        </row>
        <row r="11">
          <cell r="F11">
            <v>72428644</v>
          </cell>
          <cell r="AF11">
            <v>80</v>
          </cell>
          <cell r="AJ11">
            <v>2</v>
          </cell>
        </row>
        <row r="12">
          <cell r="F12">
            <v>52969064</v>
          </cell>
          <cell r="AF12">
            <v>75</v>
          </cell>
          <cell r="AJ12">
            <v>3</v>
          </cell>
        </row>
        <row r="13">
          <cell r="F13">
            <v>1110465690</v>
          </cell>
          <cell r="AF13">
            <v>65</v>
          </cell>
          <cell r="AJ13">
            <v>4</v>
          </cell>
        </row>
        <row r="14">
          <cell r="F14">
            <v>1026570626</v>
          </cell>
          <cell r="AF14">
            <v>60</v>
          </cell>
          <cell r="AJ14">
            <v>5</v>
          </cell>
        </row>
        <row r="15">
          <cell r="F15">
            <v>2994822</v>
          </cell>
          <cell r="AF15">
            <v>50</v>
          </cell>
          <cell r="AJ15">
            <v>6</v>
          </cell>
        </row>
        <row r="16">
          <cell r="F16">
            <v>1022372203</v>
          </cell>
          <cell r="AF16">
            <v>65</v>
          </cell>
          <cell r="AJ16">
            <v>7</v>
          </cell>
        </row>
        <row r="17">
          <cell r="F17">
            <v>19452796</v>
          </cell>
          <cell r="AF17">
            <v>90</v>
          </cell>
          <cell r="AJ17">
            <v>8</v>
          </cell>
        </row>
        <row r="18">
          <cell r="F18">
            <v>80466813</v>
          </cell>
          <cell r="AF18">
            <v>85</v>
          </cell>
          <cell r="AJ18">
            <v>9</v>
          </cell>
        </row>
        <row r="19">
          <cell r="F19">
            <v>45514923</v>
          </cell>
          <cell r="AF19">
            <v>85</v>
          </cell>
          <cell r="AJ19">
            <v>10</v>
          </cell>
        </row>
        <row r="20">
          <cell r="F20">
            <v>52237936</v>
          </cell>
          <cell r="AF20">
            <v>80</v>
          </cell>
          <cell r="AJ20">
            <v>11</v>
          </cell>
        </row>
        <row r="21">
          <cell r="F21">
            <v>52975562</v>
          </cell>
          <cell r="AF21">
            <v>80</v>
          </cell>
          <cell r="AJ21">
            <v>12</v>
          </cell>
        </row>
        <row r="22">
          <cell r="F22">
            <v>80851935</v>
          </cell>
          <cell r="AF22">
            <v>75</v>
          </cell>
          <cell r="AJ22">
            <v>13</v>
          </cell>
        </row>
        <row r="23">
          <cell r="F23">
            <v>80212786</v>
          </cell>
          <cell r="AF23">
            <v>65</v>
          </cell>
          <cell r="AJ23">
            <v>14</v>
          </cell>
        </row>
        <row r="24">
          <cell r="F24">
            <v>1023889829</v>
          </cell>
          <cell r="AF24">
            <v>65</v>
          </cell>
          <cell r="AJ24">
            <v>15</v>
          </cell>
        </row>
        <row r="25">
          <cell r="F25">
            <v>80231292</v>
          </cell>
          <cell r="AF25">
            <v>40</v>
          </cell>
          <cell r="AJ25">
            <v>16</v>
          </cell>
        </row>
        <row r="26">
          <cell r="F26">
            <v>1095801455</v>
          </cell>
          <cell r="AF26">
            <v>65</v>
          </cell>
          <cell r="AJ26">
            <v>17</v>
          </cell>
        </row>
        <row r="27">
          <cell r="F27">
            <v>36175190</v>
          </cell>
          <cell r="AF27">
            <v>40</v>
          </cell>
          <cell r="AJ27">
            <v>18</v>
          </cell>
        </row>
        <row r="28">
          <cell r="F28">
            <v>52843843</v>
          </cell>
          <cell r="AF28">
            <v>75</v>
          </cell>
          <cell r="AJ28">
            <v>19</v>
          </cell>
        </row>
        <row r="29">
          <cell r="F29">
            <v>79594575</v>
          </cell>
          <cell r="AF29">
            <v>65</v>
          </cell>
          <cell r="AJ29">
            <v>20</v>
          </cell>
        </row>
        <row r="30">
          <cell r="F30">
            <v>52858022</v>
          </cell>
          <cell r="AF30">
            <v>60</v>
          </cell>
          <cell r="AJ30">
            <v>21</v>
          </cell>
        </row>
        <row r="31">
          <cell r="F31">
            <v>79960183</v>
          </cell>
          <cell r="AF31">
            <v>60</v>
          </cell>
          <cell r="AJ31">
            <v>22</v>
          </cell>
        </row>
        <row r="32">
          <cell r="F32">
            <v>2996879</v>
          </cell>
          <cell r="AF32">
            <v>40</v>
          </cell>
          <cell r="AJ32">
            <v>23</v>
          </cell>
        </row>
        <row r="33">
          <cell r="F33">
            <v>28307509</v>
          </cell>
          <cell r="AF33">
            <v>25</v>
          </cell>
          <cell r="AJ33">
            <v>24</v>
          </cell>
        </row>
        <row r="34">
          <cell r="F34">
            <v>79771761</v>
          </cell>
          <cell r="AF34">
            <v>20</v>
          </cell>
          <cell r="AJ34">
            <v>25</v>
          </cell>
        </row>
        <row r="35">
          <cell r="F35">
            <v>52373075</v>
          </cell>
          <cell r="AF35">
            <v>0</v>
          </cell>
          <cell r="AJ35">
            <v>26</v>
          </cell>
        </row>
        <row r="36">
          <cell r="F36">
            <v>79254858</v>
          </cell>
          <cell r="AF36">
            <v>0</v>
          </cell>
          <cell r="AJ36">
            <v>27</v>
          </cell>
        </row>
        <row r="37">
          <cell r="F37">
            <v>89006181</v>
          </cell>
          <cell r="AF37">
            <v>0</v>
          </cell>
          <cell r="AJ37">
            <v>28</v>
          </cell>
        </row>
        <row r="38">
          <cell r="F38">
            <v>19258850</v>
          </cell>
          <cell r="AF38">
            <v>0</v>
          </cell>
          <cell r="AJ38">
            <v>29</v>
          </cell>
        </row>
        <row r="39">
          <cell r="F39">
            <v>19274205</v>
          </cell>
          <cell r="AF39">
            <v>0</v>
          </cell>
          <cell r="AJ39">
            <v>30</v>
          </cell>
        </row>
        <row r="40">
          <cell r="F40">
            <v>79389062</v>
          </cell>
          <cell r="AF40">
            <v>0</v>
          </cell>
          <cell r="AJ40">
            <v>31</v>
          </cell>
        </row>
        <row r="41">
          <cell r="F41">
            <v>1030667554</v>
          </cell>
          <cell r="AF41">
            <v>40</v>
          </cell>
          <cell r="AJ41">
            <v>32</v>
          </cell>
        </row>
        <row r="42">
          <cell r="F42">
            <v>79348325</v>
          </cell>
          <cell r="AF42">
            <v>0</v>
          </cell>
          <cell r="AJ42">
            <v>33</v>
          </cell>
        </row>
        <row r="43">
          <cell r="F43">
            <v>79324246</v>
          </cell>
          <cell r="AF43">
            <v>70</v>
          </cell>
          <cell r="AJ43">
            <v>34</v>
          </cell>
        </row>
        <row r="44">
          <cell r="F44">
            <v>80126523</v>
          </cell>
          <cell r="AF44">
            <v>0</v>
          </cell>
          <cell r="AJ44">
            <v>35</v>
          </cell>
        </row>
        <row r="45">
          <cell r="F45">
            <v>79708669</v>
          </cell>
          <cell r="AF45">
            <v>40</v>
          </cell>
          <cell r="AJ45">
            <v>36</v>
          </cell>
        </row>
        <row r="46">
          <cell r="F46">
            <v>1014217051</v>
          </cell>
          <cell r="AF46">
            <v>0</v>
          </cell>
          <cell r="AJ46">
            <v>37</v>
          </cell>
        </row>
        <row r="47">
          <cell r="F47">
            <v>1030542746</v>
          </cell>
          <cell r="AF47">
            <v>0</v>
          </cell>
          <cell r="AJ47">
            <v>38</v>
          </cell>
        </row>
        <row r="48">
          <cell r="F48">
            <v>51968749</v>
          </cell>
          <cell r="AF48">
            <v>40</v>
          </cell>
          <cell r="AJ48">
            <v>39</v>
          </cell>
        </row>
        <row r="49">
          <cell r="F49">
            <v>79496330</v>
          </cell>
          <cell r="AF49">
            <v>0</v>
          </cell>
          <cell r="AJ49">
            <v>40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</row>
        <row r="275">
          <cell r="D275" t="str">
            <v>219</v>
          </cell>
          <cell r="E275" t="str">
            <v>18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</row>
        <row r="2363">
          <cell r="D2363" t="str">
            <v>407</v>
          </cell>
          <cell r="E2363">
            <v>20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</row>
        <row r="2393">
          <cell r="D2393" t="str">
            <v>480</v>
          </cell>
          <cell r="E2393" t="str">
            <v>07</v>
          </cell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219</v>
          </cell>
          <cell r="E3050" t="str">
            <v>18</v>
          </cell>
        </row>
        <row r="3051">
          <cell r="D3051" t="str">
            <v>222</v>
          </cell>
          <cell r="E3051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H24" sqref="H24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1"/>
    </row>
    <row r="3" spans="1:11" x14ac:dyDescent="0.2">
      <c r="A3" s="50" t="s">
        <v>4</v>
      </c>
      <c r="B3" s="50"/>
      <c r="C3" s="50"/>
      <c r="D3" s="50"/>
      <c r="E3" s="50"/>
      <c r="F3" s="50"/>
      <c r="G3" s="50"/>
      <c r="H3" s="50"/>
      <c r="I3" s="50"/>
      <c r="J3" s="50"/>
      <c r="K3" s="1"/>
    </row>
    <row r="4" spans="1:11" x14ac:dyDescent="0.2">
      <c r="A4" s="50" t="s">
        <v>15</v>
      </c>
      <c r="B4" s="50"/>
      <c r="C4" s="50"/>
      <c r="D4" s="50"/>
      <c r="E4" s="50"/>
      <c r="F4" s="50"/>
      <c r="G4" s="50"/>
      <c r="H4" s="50"/>
      <c r="I4" s="50"/>
      <c r="J4" s="50"/>
    </row>
    <row r="6" spans="1:11" ht="57" customHeight="1" x14ac:dyDescent="0.2">
      <c r="B6" s="51" t="s">
        <v>18</v>
      </c>
      <c r="C6" s="51"/>
      <c r="D6" s="51"/>
      <c r="E6" s="51"/>
      <c r="F6" s="51"/>
      <c r="G6" s="51"/>
      <c r="H6" s="51"/>
      <c r="I6" s="51"/>
      <c r="J6" s="51"/>
      <c r="K6" s="4"/>
    </row>
    <row r="8" spans="1:11" ht="25.5" customHeight="1" x14ac:dyDescent="0.2">
      <c r="A8" s="45" t="s">
        <v>13</v>
      </c>
      <c r="B8" s="45"/>
      <c r="C8" s="45"/>
      <c r="D8" s="45"/>
      <c r="E8" s="45"/>
      <c r="F8" s="6"/>
      <c r="G8" s="47" t="s">
        <v>12</v>
      </c>
      <c r="H8" s="48"/>
      <c r="I8" s="48"/>
      <c r="J8" s="48"/>
      <c r="K8" s="49"/>
    </row>
    <row r="9" spans="1:11" ht="30.75" customHeight="1" x14ac:dyDescent="0.2">
      <c r="A9" s="7" t="s">
        <v>0</v>
      </c>
      <c r="B9" s="7" t="s">
        <v>1</v>
      </c>
      <c r="C9" s="7" t="s">
        <v>11</v>
      </c>
      <c r="D9" s="7" t="s">
        <v>19</v>
      </c>
      <c r="E9" s="7" t="s">
        <v>2</v>
      </c>
      <c r="F9" s="12"/>
      <c r="G9" s="17" t="s">
        <v>20</v>
      </c>
      <c r="H9" s="17" t="s">
        <v>14</v>
      </c>
      <c r="I9" s="17" t="s">
        <v>10</v>
      </c>
      <c r="J9" s="46" t="s">
        <v>9</v>
      </c>
      <c r="K9" s="45"/>
    </row>
    <row r="10" spans="1:11" ht="27" customHeight="1" x14ac:dyDescent="0.2">
      <c r="A10" s="21">
        <v>1502</v>
      </c>
      <c r="B10" s="22" t="str">
        <f>_xlfn.XLOOKUP(A10,'[1]ANEXO 1'!$B:$B,'[1]ANEXO 1'!$C:$C,0,0)</f>
        <v>Profesional</v>
      </c>
      <c r="C10" s="23" t="str">
        <f>_xlfn.XLOOKUP(A10,'[1]ANEXO 1'!$B:$B,'[1]ANEXO 1'!$E:$E,0,0)</f>
        <v>219</v>
      </c>
      <c r="D10" s="23" t="str">
        <f>_xlfn.XLOOKUP(A10,'[1]ANEXO 1'!$B:$B,'[1]ANEXO 1'!$F:$F,0,0)</f>
        <v>12</v>
      </c>
      <c r="E10" s="24" t="str">
        <f>_xlfn.XLOOKUP(A10,'[1]ANEXO 1'!$B:$B,'[1]ANEXO 1'!$G:$G,0,0)</f>
        <v>DIRECCIÓN LOCAL DE EDUCACIÓN 08 - KENNEDY</v>
      </c>
      <c r="F10" s="20"/>
      <c r="G10" s="28">
        <f>_xlfn.XLOOKUP(I10,'[2]Grupo 14'!$F$10:$F$49,'[2]Grupo 14'!$AJ$10:$AJ$49,0,0)</f>
        <v>1</v>
      </c>
      <c r="H10" s="34">
        <f>_xlfn.XLOOKUP(I10,'[2]Grupo 14'!$F$10:$F$49,'[2]Grupo 14'!$AF$10:$AF$49,0,0)</f>
        <v>85</v>
      </c>
      <c r="I10" s="37">
        <v>52266283</v>
      </c>
      <c r="J10" s="35" t="str">
        <f>_xlfn.XLOOKUP(I10,[3]Adtivos!$K:$K,[3]Adtivos!$D:$D,0,0)</f>
        <v>219</v>
      </c>
      <c r="K10" s="5" t="str">
        <f>_xlfn.XLOOKUP(I10,[3]Adtivos!$K:$K,[3]Adtivos!$E:$E,0,0)</f>
        <v>09</v>
      </c>
    </row>
    <row r="11" spans="1:11" ht="15" x14ac:dyDescent="0.2">
      <c r="A11" s="29"/>
      <c r="B11" s="30"/>
      <c r="C11" s="31"/>
      <c r="D11" s="31"/>
      <c r="E11" s="32"/>
      <c r="F11" s="8"/>
      <c r="G11" s="28">
        <f>_xlfn.XLOOKUP(I11,'[2]Grupo 14'!$F$10:$F$49,'[2]Grupo 14'!$AJ$10:$AJ$49,0,0)</f>
        <v>2</v>
      </c>
      <c r="H11" s="34">
        <f>_xlfn.XLOOKUP(I11,'[2]Grupo 14'!$F$10:$F$49,'[2]Grupo 14'!$AF$10:$AF$49,0,0)</f>
        <v>80</v>
      </c>
      <c r="I11" s="37">
        <v>72428644</v>
      </c>
      <c r="J11" s="35" t="str">
        <f>_xlfn.XLOOKUP(I11,[3]Adtivos!$K:$K,[3]Adtivos!$D:$D,0,0)</f>
        <v>219</v>
      </c>
      <c r="K11" s="5" t="str">
        <f>_xlfn.XLOOKUP(I11,[3]Adtivos!$K:$K,[3]Adtivos!$E:$E,0,0)</f>
        <v>09</v>
      </c>
    </row>
    <row r="12" spans="1:11" ht="15" customHeight="1" x14ac:dyDescent="0.2">
      <c r="A12" s="25"/>
      <c r="B12" s="26"/>
      <c r="C12" s="11"/>
      <c r="D12" s="11"/>
      <c r="E12" s="27"/>
      <c r="F12" s="8"/>
      <c r="G12" s="28">
        <f>_xlfn.XLOOKUP(I12,'[2]Grupo 14'!$F$10:$F$49,'[2]Grupo 14'!$AJ$10:$AJ$49,0,0)</f>
        <v>3</v>
      </c>
      <c r="H12" s="34">
        <f>_xlfn.XLOOKUP(I12,'[2]Grupo 14'!$F$10:$F$49,'[2]Grupo 14'!$AF$10:$AF$49,0,0)</f>
        <v>75</v>
      </c>
      <c r="I12" s="37">
        <v>52969064</v>
      </c>
      <c r="J12" s="35" t="str">
        <f>_xlfn.XLOOKUP(I12,[3]Adtivos!$K:$K,[3]Adtivos!$D:$D,0,0)</f>
        <v>219</v>
      </c>
      <c r="K12" s="5" t="str">
        <f>_xlfn.XLOOKUP(I12,[3]Adtivos!$K:$K,[3]Adtivos!$E:$E,0,0)</f>
        <v>09</v>
      </c>
    </row>
    <row r="13" spans="1:11" ht="15" customHeight="1" x14ac:dyDescent="0.2">
      <c r="A13" s="10"/>
      <c r="B13" s="11"/>
      <c r="C13" s="11"/>
      <c r="D13" s="9"/>
      <c r="E13" s="8"/>
      <c r="F13" s="8"/>
      <c r="G13" s="28">
        <f>_xlfn.XLOOKUP(I13,'[2]Grupo 14'!$F$10:$F$49,'[2]Grupo 14'!$AJ$10:$AJ$49,0,0)</f>
        <v>4</v>
      </c>
      <c r="H13" s="34">
        <f>_xlfn.XLOOKUP(I13,'[2]Grupo 14'!$F$10:$F$49,'[2]Grupo 14'!$AF$10:$AF$49,0,0)</f>
        <v>65</v>
      </c>
      <c r="I13" s="37">
        <v>1110465690</v>
      </c>
      <c r="J13" s="35" t="str">
        <f>_xlfn.XLOOKUP(I13,[3]Adtivos!$K:$K,[3]Adtivos!$D:$D,0,0)</f>
        <v>219</v>
      </c>
      <c r="K13" s="5" t="str">
        <f>_xlfn.XLOOKUP(I13,[3]Adtivos!$K:$K,[3]Adtivos!$E:$E,0,0)</f>
        <v>09</v>
      </c>
    </row>
    <row r="14" spans="1:11" ht="15" x14ac:dyDescent="0.2">
      <c r="G14" s="28">
        <f>_xlfn.XLOOKUP(I14,'[2]Grupo 14'!$F$10:$F$49,'[2]Grupo 14'!$AJ$10:$AJ$49,0,0)</f>
        <v>5</v>
      </c>
      <c r="H14" s="34">
        <f>_xlfn.XLOOKUP(I14,'[2]Grupo 14'!$F$10:$F$49,'[2]Grupo 14'!$AF$10:$AF$49,0,0)</f>
        <v>60</v>
      </c>
      <c r="I14" s="37">
        <v>1026570626</v>
      </c>
      <c r="J14" s="35" t="str">
        <f>_xlfn.XLOOKUP(I14,[3]Adtivos!$K:$K,[3]Adtivos!$D:$D,0,0)</f>
        <v>219</v>
      </c>
      <c r="K14" s="5" t="str">
        <f>_xlfn.XLOOKUP(I14,[3]Adtivos!$K:$K,[3]Adtivos!$E:$E,0,0)</f>
        <v>09</v>
      </c>
    </row>
    <row r="15" spans="1:11" ht="15" x14ac:dyDescent="0.2">
      <c r="G15" s="28">
        <f>_xlfn.XLOOKUP(I15,'[2]Grupo 14'!$F$10:$F$49,'[2]Grupo 14'!$AJ$10:$AJ$49,0,0)</f>
        <v>6</v>
      </c>
      <c r="H15" s="34">
        <f>_xlfn.XLOOKUP(I15,'[2]Grupo 14'!$F$10:$F$49,'[2]Grupo 14'!$AF$10:$AF$49,0,0)</f>
        <v>50</v>
      </c>
      <c r="I15" s="37">
        <v>2994822</v>
      </c>
      <c r="J15" s="35" t="str">
        <f>_xlfn.XLOOKUP(I15,[3]Adtivos!$K:$K,[3]Adtivos!$D:$D,0,0)</f>
        <v>219</v>
      </c>
      <c r="K15" s="5" t="str">
        <f>_xlfn.XLOOKUP(I15,[3]Adtivos!$K:$K,[3]Adtivos!$E:$E,0,0)</f>
        <v>09</v>
      </c>
    </row>
    <row r="16" spans="1:11" ht="15" x14ac:dyDescent="0.2">
      <c r="G16" s="28">
        <f>_xlfn.XLOOKUP(I16,'[2]Grupo 14'!$F$10:$F$49,'[2]Grupo 14'!$AJ$10:$AJ$49,0,0)</f>
        <v>7</v>
      </c>
      <c r="H16" s="34">
        <f>_xlfn.XLOOKUP(I16,'[2]Grupo 14'!$F$10:$F$49,'[2]Grupo 14'!$AF$10:$AF$49,0,0)</f>
        <v>65</v>
      </c>
      <c r="I16" s="37">
        <v>1022372203</v>
      </c>
      <c r="J16" s="35" t="str">
        <f>_xlfn.XLOOKUP(I16,[3]Adtivos!$K:$K,[3]Adtivos!$D:$D,0,0)</f>
        <v>219</v>
      </c>
      <c r="K16" s="5" t="str">
        <f>_xlfn.XLOOKUP(I16,[3]Adtivos!$K:$K,[3]Adtivos!$E:$E,0,0)</f>
        <v>09</v>
      </c>
    </row>
    <row r="17" spans="1:11" ht="15" x14ac:dyDescent="0.2">
      <c r="G17" s="28">
        <f>_xlfn.XLOOKUP(I17,'[2]Grupo 14'!$F$10:$F$49,'[2]Grupo 14'!$AJ$10:$AJ$49,0,0)</f>
        <v>8</v>
      </c>
      <c r="H17" s="34">
        <f>_xlfn.XLOOKUP(I17,'[2]Grupo 14'!$F$10:$F$49,'[2]Grupo 14'!$AF$10:$AF$49,0,0)</f>
        <v>90</v>
      </c>
      <c r="I17" s="37">
        <v>19452796</v>
      </c>
      <c r="J17" s="35" t="str">
        <f>_xlfn.XLOOKUP(I17,[3]Adtivos!$K:$K,[3]Adtivos!$D:$D,0,0)</f>
        <v>219</v>
      </c>
      <c r="K17" s="5" t="str">
        <f>_xlfn.XLOOKUP(I17,[3]Adtivos!$K:$K,[3]Adtivos!$E:$E,0,0)</f>
        <v>07</v>
      </c>
    </row>
    <row r="18" spans="1:11" ht="15" x14ac:dyDescent="0.2">
      <c r="G18" s="28">
        <f>_xlfn.XLOOKUP(I18,'[2]Grupo 14'!$F$10:$F$49,'[2]Grupo 14'!$AJ$10:$AJ$49,0,0)</f>
        <v>9</v>
      </c>
      <c r="H18" s="34">
        <f>_xlfn.XLOOKUP(I18,'[2]Grupo 14'!$F$10:$F$49,'[2]Grupo 14'!$AF$10:$AF$49,0,0)</f>
        <v>85</v>
      </c>
      <c r="I18" s="37">
        <v>80466813</v>
      </c>
      <c r="J18" s="35" t="str">
        <f>_xlfn.XLOOKUP(I18,[3]Adtivos!$K:$K,[3]Adtivos!$D:$D,0,0)</f>
        <v>219</v>
      </c>
      <c r="K18" s="5" t="str">
        <f>_xlfn.XLOOKUP(I18,[3]Adtivos!$K:$K,[3]Adtivos!$E:$E,0,0)</f>
        <v>07</v>
      </c>
    </row>
    <row r="19" spans="1:11" ht="15" x14ac:dyDescent="0.2">
      <c r="G19" s="28">
        <f>_xlfn.XLOOKUP(I19,'[2]Grupo 14'!$F$10:$F$49,'[2]Grupo 14'!$AJ$10:$AJ$49,0,0)</f>
        <v>10</v>
      </c>
      <c r="H19" s="34">
        <f>_xlfn.XLOOKUP(I19,'[2]Grupo 14'!$F$10:$F$49,'[2]Grupo 14'!$AF$10:$AF$49,0,0)</f>
        <v>85</v>
      </c>
      <c r="I19" s="37">
        <v>45514923</v>
      </c>
      <c r="J19" s="35" t="str">
        <f>_xlfn.XLOOKUP(I19,[3]Adtivos!$K:$K,[3]Adtivos!$D:$D,0,0)</f>
        <v>219</v>
      </c>
      <c r="K19" s="5" t="str">
        <f>_xlfn.XLOOKUP(I19,[3]Adtivos!$K:$K,[3]Adtivos!$E:$E,0,0)</f>
        <v>07</v>
      </c>
    </row>
    <row r="20" spans="1:11" ht="15" x14ac:dyDescent="0.2">
      <c r="A20" s="14" t="s">
        <v>7</v>
      </c>
      <c r="B20" s="14"/>
      <c r="C20" s="14"/>
      <c r="D20" s="14"/>
      <c r="G20" s="28">
        <f>_xlfn.XLOOKUP(I20,'[2]Grupo 14'!$F$10:$F$49,'[2]Grupo 14'!$AJ$10:$AJ$49,0,0)</f>
        <v>11</v>
      </c>
      <c r="H20" s="34">
        <f>_xlfn.XLOOKUP(I20,'[2]Grupo 14'!$F$10:$F$49,'[2]Grupo 14'!$AF$10:$AF$49,0,0)</f>
        <v>80</v>
      </c>
      <c r="I20" s="37">
        <v>52237936</v>
      </c>
      <c r="J20" s="35" t="str">
        <f>_xlfn.XLOOKUP(I20,[3]Adtivos!$K:$K,[3]Adtivos!$D:$D,0,0)</f>
        <v>219</v>
      </c>
      <c r="K20" s="5" t="str">
        <f>_xlfn.XLOOKUP(I20,[3]Adtivos!$K:$K,[3]Adtivos!$E:$E,0,0)</f>
        <v>07</v>
      </c>
    </row>
    <row r="21" spans="1:11" ht="15" x14ac:dyDescent="0.2">
      <c r="A21" s="14"/>
      <c r="B21" s="15"/>
      <c r="C21" s="15"/>
      <c r="D21" s="15"/>
      <c r="G21" s="28">
        <f>_xlfn.XLOOKUP(I21,'[2]Grupo 14'!$F$10:$F$49,'[2]Grupo 14'!$AJ$10:$AJ$49,0,0)</f>
        <v>12</v>
      </c>
      <c r="H21" s="34">
        <f>_xlfn.XLOOKUP(I21,'[2]Grupo 14'!$F$10:$F$49,'[2]Grupo 14'!$AF$10:$AF$49,0,0)</f>
        <v>80</v>
      </c>
      <c r="I21" s="37">
        <v>52975562</v>
      </c>
      <c r="J21" s="36" t="str">
        <f>_xlfn.XLOOKUP(I21,[3]Adtivos!$K:$K,[3]Adtivos!$D:$D,0,0)</f>
        <v>219</v>
      </c>
      <c r="K21" s="18" t="str">
        <f>_xlfn.XLOOKUP(I21,[3]Adtivos!$K:$K,[3]Adtivos!$E:$E,0,0)</f>
        <v>07</v>
      </c>
    </row>
    <row r="22" spans="1:11" ht="15" x14ac:dyDescent="0.2">
      <c r="A22" s="44" t="s">
        <v>5</v>
      </c>
      <c r="B22" s="44"/>
      <c r="C22" s="44"/>
      <c r="D22" s="44"/>
      <c r="G22" s="28">
        <f>_xlfn.XLOOKUP(I22,'[2]Grupo 14'!$F$10:$F$49,'[2]Grupo 14'!$AJ$10:$AJ$49,0,0)</f>
        <v>13</v>
      </c>
      <c r="H22" s="34">
        <f>_xlfn.XLOOKUP(I22,'[2]Grupo 14'!$F$10:$F$49,'[2]Grupo 14'!$AF$10:$AF$49,0,0)</f>
        <v>75</v>
      </c>
      <c r="I22" s="37">
        <v>80851935</v>
      </c>
      <c r="J22" s="36" t="str">
        <f>_xlfn.XLOOKUP(I22,[3]Adtivos!$K:$K,[3]Adtivos!$D:$D,0,0)</f>
        <v>219</v>
      </c>
      <c r="K22" s="18" t="str">
        <f>_xlfn.XLOOKUP(I22,[3]Adtivos!$K:$K,[3]Adtivos!$E:$E,0,0)</f>
        <v>07</v>
      </c>
    </row>
    <row r="23" spans="1:11" ht="15" x14ac:dyDescent="0.2">
      <c r="A23" s="14" t="s">
        <v>6</v>
      </c>
      <c r="B23" s="14"/>
      <c r="C23" s="14"/>
      <c r="D23" s="14"/>
      <c r="G23" s="28">
        <f>_xlfn.XLOOKUP(I23,'[2]Grupo 14'!$F$10:$F$49,'[2]Grupo 14'!$AJ$10:$AJ$49,0,0)</f>
        <v>14</v>
      </c>
      <c r="H23" s="34">
        <f>_xlfn.XLOOKUP(I23,'[2]Grupo 14'!$F$10:$F$49,'[2]Grupo 14'!$AF$10:$AF$49,0,0)</f>
        <v>65</v>
      </c>
      <c r="I23" s="37">
        <v>80212786</v>
      </c>
      <c r="J23" s="36" t="str">
        <f>_xlfn.XLOOKUP(I23,[3]Adtivos!$K:$K,[3]Adtivos!$D:$D,0,0)</f>
        <v>219</v>
      </c>
      <c r="K23" s="18" t="str">
        <f>_xlfn.XLOOKUP(I23,[3]Adtivos!$K:$K,[3]Adtivos!$E:$E,0,0)</f>
        <v>07</v>
      </c>
    </row>
    <row r="24" spans="1:11" ht="15" x14ac:dyDescent="0.2">
      <c r="A24" s="14"/>
      <c r="B24" s="15"/>
      <c r="C24" s="15"/>
      <c r="D24" s="15"/>
      <c r="G24" s="28">
        <f>_xlfn.XLOOKUP(I24,'[2]Grupo 14'!$F$10:$F$49,'[2]Grupo 14'!$AJ$10:$AJ$49,0,0)</f>
        <v>15</v>
      </c>
      <c r="H24" s="34">
        <f>_xlfn.XLOOKUP(I24,'[2]Grupo 14'!$F$10:$F$49,'[2]Grupo 14'!$AF$10:$AF$49,0,0)</f>
        <v>65</v>
      </c>
      <c r="I24" s="37">
        <v>1023889829</v>
      </c>
      <c r="J24" s="36" t="str">
        <f>_xlfn.XLOOKUP(I24,[3]Adtivos!$K:$K,[3]Adtivos!$D:$D,0,0)</f>
        <v>219</v>
      </c>
      <c r="K24" s="18" t="str">
        <f>_xlfn.XLOOKUP(I24,[3]Adtivos!$K:$K,[3]Adtivos!$E:$E,0,0)</f>
        <v>07</v>
      </c>
    </row>
    <row r="25" spans="1:11" ht="15" x14ac:dyDescent="0.2">
      <c r="A25" s="14" t="s">
        <v>8</v>
      </c>
      <c r="B25" s="15"/>
      <c r="C25" s="15"/>
      <c r="D25" s="15"/>
      <c r="G25" s="28">
        <f>_xlfn.XLOOKUP(I25,'[2]Grupo 14'!$F$10:$F$49,'[2]Grupo 14'!$AJ$10:$AJ$49,0,0)</f>
        <v>16</v>
      </c>
      <c r="H25" s="34">
        <f>_xlfn.XLOOKUP(I25,'[2]Grupo 14'!$F$10:$F$49,'[2]Grupo 14'!$AF$10:$AF$49,0,0)</f>
        <v>40</v>
      </c>
      <c r="I25" s="37">
        <v>80231292</v>
      </c>
      <c r="J25" s="36" t="str">
        <f>_xlfn.XLOOKUP(I25,[3]Adtivos!$K:$K,[3]Adtivos!$D:$D,0,0)</f>
        <v>219</v>
      </c>
      <c r="K25" s="18" t="str">
        <f>_xlfn.XLOOKUP(I25,[3]Adtivos!$K:$K,[3]Adtivos!$E:$E,0,0)</f>
        <v>07</v>
      </c>
    </row>
    <row r="26" spans="1:11" ht="15" x14ac:dyDescent="0.2">
      <c r="A26" s="14"/>
      <c r="B26" s="15"/>
      <c r="C26" s="15"/>
      <c r="D26" s="15"/>
      <c r="G26" s="28">
        <f>_xlfn.XLOOKUP(I26,'[2]Grupo 14'!$F$10:$F$49,'[2]Grupo 14'!$AJ$10:$AJ$49,0,0)</f>
        <v>17</v>
      </c>
      <c r="H26" s="34">
        <f>_xlfn.XLOOKUP(I26,'[2]Grupo 14'!$F$10:$F$49,'[2]Grupo 14'!$AF$10:$AF$49,0,0)</f>
        <v>65</v>
      </c>
      <c r="I26" s="38">
        <v>1095801455</v>
      </c>
      <c r="J26" s="36" t="str">
        <f>_xlfn.XLOOKUP(I26,[3]Adtivos!$K:$K,[3]Adtivos!$D:$D,0,0)</f>
        <v>219</v>
      </c>
      <c r="K26" s="18" t="str">
        <f>_xlfn.XLOOKUP(I26,[3]Adtivos!$K:$K,[3]Adtivos!$E:$E,0,0)</f>
        <v>07</v>
      </c>
    </row>
    <row r="27" spans="1:11" ht="15" x14ac:dyDescent="0.2">
      <c r="A27" s="13" t="s">
        <v>17</v>
      </c>
      <c r="B27" s="13"/>
      <c r="C27" s="16"/>
      <c r="D27" s="13"/>
      <c r="G27" s="33"/>
      <c r="H27" s="33"/>
      <c r="I27" s="43"/>
      <c r="J27" s="19"/>
      <c r="K27" s="19"/>
    </row>
    <row r="28" spans="1:11" ht="15" x14ac:dyDescent="0.2">
      <c r="A28" s="14" t="s">
        <v>16</v>
      </c>
      <c r="B28" s="14"/>
      <c r="C28" s="14"/>
      <c r="D28" s="14"/>
      <c r="G28" s="39"/>
      <c r="H28" s="39"/>
      <c r="I28" s="40"/>
      <c r="J28" s="41"/>
      <c r="K28" s="41"/>
    </row>
    <row r="29" spans="1:11" ht="15" x14ac:dyDescent="0.2">
      <c r="A29" s="15"/>
      <c r="B29" s="15"/>
      <c r="C29" s="15"/>
      <c r="D29" s="15"/>
      <c r="G29" s="39"/>
      <c r="H29" s="39"/>
      <c r="I29" s="40"/>
      <c r="J29" s="41"/>
      <c r="K29" s="41"/>
    </row>
    <row r="30" spans="1:11" ht="15" x14ac:dyDescent="0.2">
      <c r="G30" s="39"/>
      <c r="H30" s="39"/>
      <c r="I30" s="40"/>
      <c r="J30" s="41"/>
      <c r="K30" s="41"/>
    </row>
    <row r="31" spans="1:11" ht="15" x14ac:dyDescent="0.2">
      <c r="G31" s="39"/>
      <c r="H31" s="39"/>
      <c r="I31" s="40"/>
      <c r="J31" s="41"/>
      <c r="K31" s="41"/>
    </row>
    <row r="32" spans="1:11" ht="15" x14ac:dyDescent="0.2">
      <c r="G32" s="39"/>
      <c r="H32" s="39"/>
      <c r="I32" s="40"/>
      <c r="J32" s="41"/>
      <c r="K32" s="41"/>
    </row>
    <row r="33" spans="7:11" ht="15" x14ac:dyDescent="0.2">
      <c r="G33" s="39"/>
      <c r="H33" s="39"/>
      <c r="I33" s="40"/>
      <c r="J33" s="41"/>
      <c r="K33" s="41"/>
    </row>
    <row r="34" spans="7:11" ht="15" x14ac:dyDescent="0.2">
      <c r="G34" s="39"/>
      <c r="H34" s="39"/>
      <c r="I34" s="40"/>
      <c r="J34" s="41"/>
      <c r="K34" s="41"/>
    </row>
    <row r="35" spans="7:11" ht="15" x14ac:dyDescent="0.2">
      <c r="G35" s="39"/>
      <c r="H35" s="39"/>
      <c r="I35" s="40"/>
      <c r="J35" s="41"/>
      <c r="K35" s="41"/>
    </row>
    <row r="36" spans="7:11" ht="15" x14ac:dyDescent="0.2">
      <c r="G36" s="39"/>
      <c r="H36" s="39"/>
      <c r="I36" s="40"/>
      <c r="J36" s="41"/>
      <c r="K36" s="41"/>
    </row>
    <row r="37" spans="7:11" ht="15" x14ac:dyDescent="0.2">
      <c r="G37" s="39"/>
      <c r="H37" s="39"/>
      <c r="I37" s="40"/>
      <c r="J37" s="41"/>
      <c r="K37" s="41"/>
    </row>
    <row r="38" spans="7:11" ht="15" x14ac:dyDescent="0.25">
      <c r="G38" s="39"/>
      <c r="H38" s="39"/>
      <c r="I38" s="42"/>
      <c r="J38" s="41"/>
      <c r="K38" s="41"/>
    </row>
    <row r="39" spans="7:11" x14ac:dyDescent="0.2">
      <c r="G39" s="2"/>
      <c r="H39" s="2"/>
      <c r="I39" s="2"/>
      <c r="J39" s="2"/>
      <c r="K39" s="2"/>
    </row>
    <row r="40" spans="7:11" x14ac:dyDescent="0.2">
      <c r="G40" s="2"/>
      <c r="H40" s="2"/>
      <c r="I40" s="2"/>
      <c r="J40" s="2"/>
      <c r="K40" s="2"/>
    </row>
    <row r="41" spans="7:11" x14ac:dyDescent="0.2">
      <c r="G41" s="2"/>
      <c r="H41" s="2"/>
      <c r="I41" s="2"/>
      <c r="J41" s="2"/>
      <c r="K41" s="2"/>
    </row>
    <row r="42" spans="7:11" x14ac:dyDescent="0.2">
      <c r="G42" s="2"/>
      <c r="H42" s="2"/>
      <c r="I42" s="2"/>
      <c r="J42" s="2"/>
      <c r="K42" s="2"/>
    </row>
    <row r="43" spans="7:11" x14ac:dyDescent="0.2">
      <c r="G43" s="2"/>
      <c r="H43" s="2"/>
      <c r="I43" s="2"/>
      <c r="J43" s="2"/>
      <c r="K43" s="2"/>
    </row>
    <row r="44" spans="7:11" x14ac:dyDescent="0.2">
      <c r="G44" s="2"/>
      <c r="H44" s="2"/>
      <c r="I44" s="2"/>
      <c r="J44" s="2"/>
      <c r="K44" s="2"/>
    </row>
    <row r="45" spans="7:11" x14ac:dyDescent="0.2">
      <c r="G45" s="2"/>
      <c r="H45" s="2"/>
      <c r="I45" s="2"/>
      <c r="J45" s="2"/>
      <c r="K45" s="2"/>
    </row>
    <row r="46" spans="7:11" x14ac:dyDescent="0.2">
      <c r="G46" s="2"/>
      <c r="H46" s="2"/>
      <c r="I46" s="2"/>
      <c r="J46" s="2"/>
      <c r="K46" s="2"/>
    </row>
    <row r="47" spans="7:11" x14ac:dyDescent="0.2">
      <c r="G47" s="2"/>
      <c r="H47" s="2"/>
      <c r="I47" s="2"/>
      <c r="J47" s="2"/>
      <c r="K47" s="2"/>
    </row>
    <row r="48" spans="7:11" x14ac:dyDescent="0.2">
      <c r="G48" s="2"/>
      <c r="H48" s="2"/>
      <c r="I48" s="2"/>
      <c r="J48" s="2"/>
      <c r="K48" s="2"/>
    </row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I27:I37">
    <cfRule type="duplicateValues" dxfId="8" priority="9"/>
  </conditionalFormatting>
  <conditionalFormatting sqref="I10:I26">
    <cfRule type="duplicateValues" dxfId="7" priority="6"/>
    <cfRule type="duplicateValues" dxfId="6" priority="7"/>
  </conditionalFormatting>
  <conditionalFormatting sqref="I10:I26">
    <cfRule type="duplicateValues" dxfId="5" priority="4"/>
    <cfRule type="duplicateValues" dxfId="4" priority="5"/>
  </conditionalFormatting>
  <conditionalFormatting sqref="I10:I26">
    <cfRule type="duplicateValues" dxfId="3" priority="3"/>
  </conditionalFormatting>
  <conditionalFormatting sqref="I10:I26">
    <cfRule type="duplicateValues" dxfId="2" priority="2"/>
  </conditionalFormatting>
  <conditionalFormatting sqref="I10:I26">
    <cfRule type="duplicateValues" dxfId="1" priority="1"/>
  </conditionalFormatting>
  <conditionalFormatting sqref="I10:I26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2022-02-17T16:41:18Z</dcterms:modified>
</cp:coreProperties>
</file>