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19-18, Grupo 6\"/>
    </mc:Choice>
  </mc:AlternateContent>
  <xr:revisionPtr revIDLastSave="0" documentId="13_ncr:1_{EB099916-318B-4434-B84A-F20E9B011A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10" i="6"/>
  <c r="H10" i="6"/>
  <c r="J25" i="6"/>
  <c r="K25" i="6"/>
  <c r="J26" i="6"/>
  <c r="K26" i="6"/>
  <c r="J27" i="6"/>
  <c r="K27" i="6"/>
  <c r="J28" i="6"/>
  <c r="K28" i="6"/>
  <c r="J29" i="6"/>
  <c r="K29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10" i="6"/>
  <c r="K10" i="6"/>
  <c r="E11" i="6" l="1"/>
  <c r="D11" i="6"/>
  <c r="C11" i="6"/>
  <c r="B11" i="6"/>
  <c r="C10" i="6"/>
  <c r="D10" i="6" l="1"/>
  <c r="E10" i="6"/>
  <c r="B10" i="6"/>
</calcChain>
</file>

<file path=xl/sharedStrings.xml><?xml version="1.0" encoding="utf-8"?>
<sst xmlns="http://schemas.openxmlformats.org/spreadsheetml/2006/main" count="20" uniqueCount="20">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</sst>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1" fontId="8" fillId="0" borderId="7" xfId="1" applyNumberFormat="1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vertical="center"/>
    </xf>
    <xf numFmtId="0" fontId="10" fillId="2" borderId="6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1573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LOS PINOS (IED)</v>
          </cell>
        </row>
        <row r="61">
          <cell r="B61">
            <v>1886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CRISTOBAL COLON (IED)</v>
          </cell>
        </row>
        <row r="62">
          <cell r="B62">
            <v>2782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REPUBLICA DE MEXICO (IED)</v>
          </cell>
        </row>
        <row r="63">
          <cell r="B63">
            <v>366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CENTRO INTEGRAL JOSE MARIA CORDOBA (IED)</v>
          </cell>
        </row>
        <row r="64">
          <cell r="B64">
            <v>3079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CARLOS (IED)</v>
          </cell>
        </row>
        <row r="65">
          <cell r="B65">
            <v>683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VILLAS DEL PROGRESO (IED)</v>
          </cell>
        </row>
        <row r="66">
          <cell r="B66">
            <v>1082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TECNICO DOMINGO FAUSTINO SARMIENTO (IED)</v>
          </cell>
        </row>
        <row r="67">
          <cell r="B67">
            <v>1299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NUEVO CHILE (IED)</v>
          </cell>
        </row>
        <row r="68">
          <cell r="B68">
            <v>1456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CLASS (IED)</v>
          </cell>
        </row>
        <row r="69">
          <cell r="B69">
            <v>3047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FERNANDO SOTO APARICIO (IED)</v>
          </cell>
        </row>
        <row r="70">
          <cell r="B70">
            <v>1569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EL JAPON (IED)</v>
          </cell>
        </row>
        <row r="71">
          <cell r="B71">
            <v>2933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RUFINO JOSE CUERVO (IED)</v>
          </cell>
        </row>
        <row r="72">
          <cell r="B72">
            <v>2559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MARCO ANTONIO CARREÑO SILVA (IED)</v>
          </cell>
        </row>
        <row r="73">
          <cell r="B73">
            <v>3043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VILLA RICA (IED)</v>
          </cell>
        </row>
        <row r="74">
          <cell r="B74">
            <v>1570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EL JAPON (IED)</v>
          </cell>
        </row>
        <row r="75">
          <cell r="B75">
            <v>2555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GABRIEL GARCIA MARQUEZ (IED)</v>
          </cell>
        </row>
        <row r="76">
          <cell r="B76">
            <v>1750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INSTITUTO TECNICO RODRIGO DE TRIANA (IED)</v>
          </cell>
        </row>
        <row r="77">
          <cell r="B77">
            <v>1216</v>
          </cell>
          <cell r="C77" t="str">
            <v>Asistencial</v>
          </cell>
          <cell r="E77" t="str">
            <v>440</v>
          </cell>
          <cell r="F77" t="str">
            <v>27</v>
          </cell>
          <cell r="G77" t="str">
            <v>COLEGIO AQUILEO PARRA (IED)</v>
          </cell>
        </row>
        <row r="78">
          <cell r="B78">
            <v>777</v>
          </cell>
          <cell r="C78" t="str">
            <v>Asistencial</v>
          </cell>
          <cell r="E78" t="str">
            <v>440</v>
          </cell>
          <cell r="F78" t="str">
            <v>27</v>
          </cell>
          <cell r="G78" t="str">
            <v>COLEGIO ANTONIO JOSE URIBE (IED)</v>
          </cell>
        </row>
        <row r="79">
          <cell r="B79">
            <v>1530</v>
          </cell>
          <cell r="C79" t="str">
            <v>Asistencial</v>
          </cell>
          <cell r="E79" t="str">
            <v>440</v>
          </cell>
          <cell r="F79" t="str">
            <v>27</v>
          </cell>
          <cell r="G79" t="str">
            <v>COLEGIO INSTITUTO TECNICO INDUSTRIAL PILOTO (IED)</v>
          </cell>
        </row>
        <row r="80">
          <cell r="B80">
            <v>2228</v>
          </cell>
          <cell r="C80" t="str">
            <v>Asistencial</v>
          </cell>
          <cell r="E80" t="str">
            <v>407</v>
          </cell>
          <cell r="F80" t="str">
            <v>24</v>
          </cell>
          <cell r="G80" t="str">
            <v>COLEGIO CUNDINAMARCA (IED)</v>
          </cell>
        </row>
        <row r="81">
          <cell r="B81">
            <v>240</v>
          </cell>
          <cell r="C81" t="str">
            <v>Asistencial</v>
          </cell>
          <cell r="E81" t="str">
            <v>407</v>
          </cell>
          <cell r="F81" t="str">
            <v>24</v>
          </cell>
          <cell r="G81" t="str">
            <v>OFICINA DE ESCALAFÓN DOCENTE</v>
          </cell>
        </row>
        <row r="82">
          <cell r="B82">
            <v>688</v>
          </cell>
          <cell r="C82" t="str">
            <v>Asistencial</v>
          </cell>
          <cell r="E82" t="str">
            <v>407</v>
          </cell>
          <cell r="F82" t="str">
            <v>24</v>
          </cell>
          <cell r="G82" t="str">
            <v>COLEGIO SALUDCOOP NORTE (IED)</v>
          </cell>
        </row>
        <row r="83">
          <cell r="B83">
            <v>741</v>
          </cell>
          <cell r="C83" t="str">
            <v>Asistencial</v>
          </cell>
          <cell r="E83" t="str">
            <v>407</v>
          </cell>
          <cell r="F83" t="str">
            <v>24</v>
          </cell>
          <cell r="G83" t="str">
            <v>COLEGIO HERNANDO DURAN DUSSAN (IED)</v>
          </cell>
        </row>
        <row r="84">
          <cell r="B84">
            <v>765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LOS PINOS (IED)</v>
          </cell>
        </row>
        <row r="85">
          <cell r="B85">
            <v>1616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COLEGIO MARSELLA (IED)</v>
          </cell>
        </row>
        <row r="86">
          <cell r="B86">
            <v>2816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SIERRA MORENA (IED)</v>
          </cell>
        </row>
        <row r="87">
          <cell r="B87">
            <v>2516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LA MERCED (IED)</v>
          </cell>
        </row>
        <row r="88">
          <cell r="B88">
            <v>2554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MARCO ANTONIO CARREÑO SILVA (IED)</v>
          </cell>
        </row>
        <row r="89">
          <cell r="B89">
            <v>2156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INSTITUTO TECNICO LAUREANO GOMEZ (IED)</v>
          </cell>
        </row>
        <row r="90">
          <cell r="B90">
            <v>1108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REPUBLICA DEL ECUADOR (IED)</v>
          </cell>
        </row>
        <row r="91">
          <cell r="B91">
            <v>2259</v>
          </cell>
          <cell r="C91" t="str">
            <v>Asistencial</v>
          </cell>
          <cell r="E91" t="str">
            <v>440</v>
          </cell>
          <cell r="F91" t="str">
            <v>24</v>
          </cell>
          <cell r="G91" t="str">
            <v>COLEGIO VISTA BELLA (IED)</v>
          </cell>
        </row>
        <row r="92">
          <cell r="B92">
            <v>1638</v>
          </cell>
          <cell r="C92" t="str">
            <v>Asistencial</v>
          </cell>
          <cell r="E92" t="str">
            <v>440</v>
          </cell>
          <cell r="F92" t="str">
            <v>24</v>
          </cell>
          <cell r="G92" t="str">
            <v>COLEGIO ESTRELLA DEL SUR (IED)</v>
          </cell>
        </row>
        <row r="93">
          <cell r="B93">
            <v>2604</v>
          </cell>
          <cell r="C93" t="str">
            <v>Asistencial</v>
          </cell>
          <cell r="E93" t="str">
            <v>425</v>
          </cell>
          <cell r="F93" t="str">
            <v>24</v>
          </cell>
          <cell r="G93" t="str">
            <v>DIRECCIÓN LOCAL DE EDUCACIÓN 18 - RAFAEL URIBE URIBE</v>
          </cell>
        </row>
        <row r="94">
          <cell r="B94">
            <v>670</v>
          </cell>
          <cell r="C94" t="str">
            <v>Asistencial</v>
          </cell>
          <cell r="E94" t="str">
            <v>407</v>
          </cell>
          <cell r="F94" t="str">
            <v>20</v>
          </cell>
          <cell r="G94" t="str">
            <v>COLEGIO MISAEL PASTRANA BORRERO (IED)</v>
          </cell>
        </row>
        <row r="95">
          <cell r="B95">
            <v>2804</v>
          </cell>
          <cell r="C95" t="str">
            <v>Asistencial</v>
          </cell>
          <cell r="E95" t="str">
            <v>407</v>
          </cell>
          <cell r="F95" t="str">
            <v>20</v>
          </cell>
          <cell r="G95" t="str">
            <v>COLEGIO PABLO DE TARSO (IED)</v>
          </cell>
        </row>
        <row r="96">
          <cell r="B96">
            <v>996</v>
          </cell>
          <cell r="C96" t="str">
            <v>Asistencial</v>
          </cell>
          <cell r="E96" t="str">
            <v>407</v>
          </cell>
          <cell r="F96" t="str">
            <v>20</v>
          </cell>
          <cell r="G96" t="str">
            <v>COLEGIO GENERAL SANTANDER (IED)</v>
          </cell>
        </row>
        <row r="97">
          <cell r="B97">
            <v>2029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FLORIDABLANCA (IED)</v>
          </cell>
        </row>
        <row r="98">
          <cell r="B98">
            <v>2511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DE CULTURA POPULAR (IED)</v>
          </cell>
        </row>
        <row r="99">
          <cell r="B99">
            <v>997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LOS COMUNEROS - OSWALDO GUAYAZAMIN (IED)</v>
          </cell>
        </row>
        <row r="100">
          <cell r="B100">
            <v>2506</v>
          </cell>
          <cell r="C100" t="str">
            <v>Asistencial</v>
          </cell>
          <cell r="E100" t="str">
            <v>440</v>
          </cell>
          <cell r="F100" t="str">
            <v>19</v>
          </cell>
          <cell r="G100" t="str">
            <v>DIRECCIÓN LOCAL DE EDUCACIÓN 16 - PUENTE ARANDA</v>
          </cell>
        </row>
        <row r="101">
          <cell r="B101">
            <v>261</v>
          </cell>
          <cell r="C101" t="str">
            <v>Asistencial</v>
          </cell>
          <cell r="E101" t="str">
            <v>440</v>
          </cell>
          <cell r="F101" t="str">
            <v>19</v>
          </cell>
          <cell r="G101" t="str">
            <v>OFICINA DE NÓMINA</v>
          </cell>
        </row>
        <row r="102">
          <cell r="B102">
            <v>2128</v>
          </cell>
          <cell r="C102" t="str">
            <v>Asistencial</v>
          </cell>
          <cell r="E102" t="str">
            <v>440</v>
          </cell>
          <cell r="F102" t="str">
            <v>19</v>
          </cell>
          <cell r="G102" t="str">
            <v>COLEGIO INTEGRADO DE FONTIBON IBEP (IED)</v>
          </cell>
        </row>
        <row r="103">
          <cell r="B103">
            <v>210</v>
          </cell>
          <cell r="C103" t="str">
            <v>Asistencial</v>
          </cell>
          <cell r="E103" t="str">
            <v>407</v>
          </cell>
          <cell r="F103" t="str">
            <v>18</v>
          </cell>
          <cell r="G103" t="str">
            <v>OFICINA DE PERSONAL</v>
          </cell>
        </row>
        <row r="104">
          <cell r="B104">
            <v>60</v>
          </cell>
          <cell r="C104" t="str">
            <v>Asistencial</v>
          </cell>
          <cell r="E104" t="str">
            <v>407</v>
          </cell>
          <cell r="F104" t="str">
            <v>18</v>
          </cell>
          <cell r="G104" t="str">
            <v>OFICINA CONTROL INTERNO</v>
          </cell>
        </row>
        <row r="105">
          <cell r="B105">
            <v>10</v>
          </cell>
          <cell r="C105" t="str">
            <v>Asistencial</v>
          </cell>
          <cell r="E105" t="str">
            <v>440</v>
          </cell>
          <cell r="F105" t="str">
            <v>17</v>
          </cell>
          <cell r="G105" t="str">
            <v>DESPACHO</v>
          </cell>
        </row>
        <row r="106">
          <cell r="B106">
            <v>127</v>
          </cell>
          <cell r="C106" t="str">
            <v>Asistencial</v>
          </cell>
          <cell r="E106" t="str">
            <v>440</v>
          </cell>
          <cell r="F106" t="str">
            <v>17</v>
          </cell>
          <cell r="G106" t="str">
            <v>SUBSECRETARÍA DE GESTIÓN INSTITUCIONAL</v>
          </cell>
        </row>
        <row r="107">
          <cell r="B107">
            <v>499</v>
          </cell>
          <cell r="C107" t="str">
            <v>Asistencial</v>
          </cell>
          <cell r="E107" t="str">
            <v>440</v>
          </cell>
          <cell r="F107" t="str">
            <v>17</v>
          </cell>
          <cell r="G107" t="str">
            <v>DIRECCIÓN DE CIENCIAS, TECNOLOGÍA Y MEDIOS EDUCATIVOS</v>
          </cell>
        </row>
        <row r="108">
          <cell r="B108">
            <v>126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SUBSECRETARÍA DE GESTIÓN INSTITUCIONAL</v>
          </cell>
        </row>
        <row r="109">
          <cell r="B109">
            <v>726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DIRECCIÓN LOCAL DE EDUCACIÓN 02- CHAPINERO</v>
          </cell>
        </row>
        <row r="110">
          <cell r="B110">
            <v>497</v>
          </cell>
          <cell r="C110" t="str">
            <v>Asistencial</v>
          </cell>
          <cell r="E110" t="str">
            <v>440</v>
          </cell>
          <cell r="F110" t="str">
            <v>14</v>
          </cell>
          <cell r="G110" t="str">
            <v>DIRECCIÓN DE CIENCIAS, TECNOLOGÍA Y MEDIOS EDUCATIVOS</v>
          </cell>
        </row>
        <row r="111">
          <cell r="B111">
            <v>2124</v>
          </cell>
          <cell r="C111" t="str">
            <v>Asistencial</v>
          </cell>
          <cell r="E111" t="str">
            <v>407</v>
          </cell>
          <cell r="F111" t="str">
            <v>13</v>
          </cell>
          <cell r="G111" t="str">
            <v>DIRECCIÓN LOCAL DE EDUCACIÓN 01 - USAQUEN</v>
          </cell>
        </row>
        <row r="112">
          <cell r="B112">
            <v>2125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OFICINA DE PERSONAL</v>
          </cell>
        </row>
        <row r="113">
          <cell r="B113">
            <v>1517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DIRECCIÓN LOCAL DE EDUCACIÓN 03 - 17 - SANTA FE Y LA CANDELARIA</v>
          </cell>
        </row>
        <row r="114">
          <cell r="B114">
            <v>362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OFICINA DE SERVICIO AL CIUDADANO</v>
          </cell>
        </row>
        <row r="115">
          <cell r="B115">
            <v>58</v>
          </cell>
          <cell r="C115" t="str">
            <v>Asistencial</v>
          </cell>
          <cell r="E115" t="str">
            <v>407</v>
          </cell>
          <cell r="F115" t="str">
            <v>09</v>
          </cell>
          <cell r="G115" t="str">
            <v>OFICINA CONTROL INTERNO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1651</v>
          </cell>
          <cell r="C128" t="str">
            <v>Asistencial</v>
          </cell>
          <cell r="E128" t="str">
            <v>407</v>
          </cell>
          <cell r="F128" t="str">
            <v>27</v>
          </cell>
          <cell r="G128" t="str">
            <v>COLEGIO LUIS CARLOS GALAN SARMIENTO (IED)</v>
          </cell>
        </row>
        <row r="129">
          <cell r="B129">
            <v>970</v>
          </cell>
          <cell r="C129" t="str">
            <v>Asistencial</v>
          </cell>
          <cell r="E129" t="str">
            <v>407</v>
          </cell>
          <cell r="F129" t="str">
            <v>27</v>
          </cell>
          <cell r="G129" t="str">
            <v>COLEGIO LUIS EDUARDO MORA OSEJO (IED)</v>
          </cell>
        </row>
        <row r="130">
          <cell r="B130">
            <v>3050</v>
          </cell>
          <cell r="C130" t="str">
            <v>Asistencial</v>
          </cell>
          <cell r="E130" t="str">
            <v>407</v>
          </cell>
          <cell r="F130" t="str">
            <v>27</v>
          </cell>
          <cell r="G130" t="str">
            <v>COLEGIO PROVINCIA DE QUEBEC (IED)</v>
          </cell>
        </row>
        <row r="131">
          <cell r="B131">
            <v>3100</v>
          </cell>
          <cell r="C131" t="str">
            <v>Asistencial</v>
          </cell>
          <cell r="E131" t="str">
            <v>407</v>
          </cell>
          <cell r="F131" t="str">
            <v>27</v>
          </cell>
          <cell r="G131" t="str">
            <v>COLEGIO LA ARABIA (IED)</v>
          </cell>
        </row>
        <row r="132">
          <cell r="B132">
            <v>696</v>
          </cell>
          <cell r="C132" t="str">
            <v>Asistencial</v>
          </cell>
          <cell r="E132" t="str">
            <v>407</v>
          </cell>
          <cell r="F132" t="str">
            <v>27</v>
          </cell>
          <cell r="G132" t="str">
            <v>COLEGIO USAQUEN (IED)</v>
          </cell>
        </row>
        <row r="133">
          <cell r="B133">
            <v>3096</v>
          </cell>
          <cell r="C133" t="str">
            <v>Asistencial</v>
          </cell>
          <cell r="E133" t="str">
            <v>407</v>
          </cell>
          <cell r="F133" t="str">
            <v>27</v>
          </cell>
          <cell r="G133" t="str">
            <v>COLEGIO ARBORIZADORA ALTA (IED)</v>
          </cell>
        </row>
        <row r="134">
          <cell r="B134">
            <v>1416</v>
          </cell>
          <cell r="C134" t="str">
            <v>Asistencial</v>
          </cell>
          <cell r="E134" t="str">
            <v>407</v>
          </cell>
          <cell r="F134" t="str">
            <v>27</v>
          </cell>
          <cell r="G134" t="str">
            <v>COLEGIO EL TESORO DE LA CUMBRE (IED)</v>
          </cell>
        </row>
        <row r="135">
          <cell r="B135">
            <v>1947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ROBERT F. KENNEDY (IED)</v>
          </cell>
        </row>
        <row r="136">
          <cell r="B136">
            <v>1197</v>
          </cell>
          <cell r="C136" t="str">
            <v>Asistencial</v>
          </cell>
          <cell r="E136" t="str">
            <v>440</v>
          </cell>
          <cell r="F136" t="str">
            <v>27</v>
          </cell>
          <cell r="G136" t="str">
            <v>COLEGIO NUEVO CHILE (IED)</v>
          </cell>
        </row>
        <row r="137">
          <cell r="B137">
            <v>2049</v>
          </cell>
          <cell r="C137" t="str">
            <v>Asistencial</v>
          </cell>
          <cell r="E137" t="str">
            <v>440</v>
          </cell>
          <cell r="F137" t="str">
            <v>27</v>
          </cell>
          <cell r="G137" t="str">
            <v>COLEGIO NESTOR FORERO ALCALA (IED)</v>
          </cell>
        </row>
        <row r="138">
          <cell r="B138">
            <v>1946</v>
          </cell>
          <cell r="C138" t="str">
            <v>Asistencial</v>
          </cell>
          <cell r="E138" t="str">
            <v>440</v>
          </cell>
          <cell r="F138" t="str">
            <v>27</v>
          </cell>
          <cell r="G138" t="str">
            <v>COLEGIO ROBERT F. KENNEDY (IED)</v>
          </cell>
        </row>
        <row r="139">
          <cell r="B139">
            <v>2494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TECNICO JAIME PARDO LEAL (IED)</v>
          </cell>
        </row>
        <row r="140">
          <cell r="B140">
            <v>1968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REPUBLICA DE COLOMBIA (IED)</v>
          </cell>
        </row>
        <row r="141">
          <cell r="B141">
            <v>674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TOBERIN (IED)</v>
          </cell>
        </row>
        <row r="142">
          <cell r="B142">
            <v>809</v>
          </cell>
          <cell r="C142" t="str">
            <v>Asistencial</v>
          </cell>
          <cell r="E142" t="str">
            <v>407</v>
          </cell>
          <cell r="F142" t="str">
            <v>24</v>
          </cell>
          <cell r="G142" t="str">
            <v>COLEGIO VEINTE DE JULIO (IED)</v>
          </cell>
        </row>
        <row r="143">
          <cell r="B143">
            <v>833</v>
          </cell>
          <cell r="C143" t="str">
            <v>Asistencial</v>
          </cell>
          <cell r="E143" t="str">
            <v>407</v>
          </cell>
          <cell r="F143" t="str">
            <v>20</v>
          </cell>
          <cell r="G143" t="str">
            <v>COLEGIO MONTEBELLO (IED)</v>
          </cell>
        </row>
        <row r="144">
          <cell r="B144">
            <v>671</v>
          </cell>
          <cell r="C144" t="str">
            <v>Asistencial</v>
          </cell>
          <cell r="E144" t="str">
            <v>407</v>
          </cell>
          <cell r="F144" t="str">
            <v>20</v>
          </cell>
          <cell r="G144" t="str">
            <v>COLEGIO TOBERIN (IED)</v>
          </cell>
        </row>
        <row r="145">
          <cell r="B145">
            <v>1909</v>
          </cell>
          <cell r="C145" t="str">
            <v>Asistencial</v>
          </cell>
          <cell r="E145" t="str">
            <v>440</v>
          </cell>
          <cell r="F145" t="str">
            <v>17</v>
          </cell>
          <cell r="G145" t="str">
            <v>DIRECCIÓN LOCAL DE EDUCACIÓN 10 - ENGATIVA</v>
          </cell>
        </row>
        <row r="146">
          <cell r="B146">
            <v>358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OFICINA DE SERVICIO AL CIUDADANO</v>
          </cell>
        </row>
        <row r="147">
          <cell r="B147">
            <v>144</v>
          </cell>
          <cell r="C147" t="str">
            <v>Profesional</v>
          </cell>
          <cell r="E147" t="str">
            <v>222</v>
          </cell>
          <cell r="F147" t="str">
            <v>27</v>
          </cell>
          <cell r="G147" t="str">
            <v>DIRECCIÓN DE TALENTO HUMANO</v>
          </cell>
        </row>
        <row r="148">
          <cell r="B148">
            <v>188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OFICINA DE PERSONAL</v>
          </cell>
        </row>
        <row r="149">
          <cell r="B149">
            <v>634</v>
          </cell>
          <cell r="C149" t="str">
            <v>Profesional</v>
          </cell>
          <cell r="E149" t="str">
            <v>219</v>
          </cell>
          <cell r="F149" t="str">
            <v>18</v>
          </cell>
          <cell r="G149" t="str">
            <v>DIRECCIÓN LOCAL DE EDUCACIÓN 01 - USAQUEN</v>
          </cell>
        </row>
        <row r="150">
          <cell r="B150">
            <v>267</v>
          </cell>
          <cell r="C150" t="str">
            <v>Profesional</v>
          </cell>
          <cell r="E150" t="str">
            <v>219</v>
          </cell>
          <cell r="F150" t="str">
            <v>12</v>
          </cell>
          <cell r="G150" t="str">
            <v>OFICINA DE APOYO PRECONTRACTUAL</v>
          </cell>
        </row>
        <row r="151">
          <cell r="B151">
            <v>408</v>
          </cell>
          <cell r="C151" t="str">
            <v>Profesional</v>
          </cell>
          <cell r="E151" t="str">
            <v>219</v>
          </cell>
          <cell r="F151" t="str">
            <v>12</v>
          </cell>
          <cell r="G151" t="str">
            <v>OFICINA DE TESORERÍA Y CONTABILIDAD</v>
          </cell>
        </row>
        <row r="152">
          <cell r="B152">
            <v>574</v>
          </cell>
          <cell r="C152" t="str">
            <v>Técnico</v>
          </cell>
          <cell r="E152" t="str">
            <v>314</v>
          </cell>
          <cell r="F152" t="str">
            <v>17</v>
          </cell>
          <cell r="G152" t="str">
            <v>DIRECCIÓN DE CONSTRUCCIÓN Y CONSERVACIÓN DE ESTABLECIMIENTOS EDUCATIVOS</v>
          </cell>
        </row>
        <row r="153">
          <cell r="B153">
            <v>2240</v>
          </cell>
          <cell r="C153" t="str">
            <v>Asistencial</v>
          </cell>
          <cell r="E153" t="str">
            <v>425</v>
          </cell>
          <cell r="F153" t="str">
            <v>27</v>
          </cell>
          <cell r="G153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>
        <row r="10">
          <cell r="F10">
            <v>52011812</v>
          </cell>
          <cell r="AF10">
            <v>90</v>
          </cell>
          <cell r="AJ10">
            <v>1</v>
          </cell>
        </row>
        <row r="11">
          <cell r="F11">
            <v>80430970</v>
          </cell>
          <cell r="AF11">
            <v>90</v>
          </cell>
          <cell r="AJ11">
            <v>2</v>
          </cell>
        </row>
        <row r="12">
          <cell r="F12">
            <v>92497777</v>
          </cell>
          <cell r="AF12">
            <v>90</v>
          </cell>
          <cell r="AJ12">
            <v>3</v>
          </cell>
        </row>
        <row r="13">
          <cell r="F13">
            <v>15353022</v>
          </cell>
          <cell r="AF13">
            <v>90</v>
          </cell>
          <cell r="AJ13">
            <v>4</v>
          </cell>
        </row>
        <row r="14">
          <cell r="F14">
            <v>79979294</v>
          </cell>
          <cell r="AF14">
            <v>90</v>
          </cell>
          <cell r="AJ14">
            <v>5</v>
          </cell>
        </row>
        <row r="15">
          <cell r="F15">
            <v>14270170</v>
          </cell>
          <cell r="AF15">
            <v>90</v>
          </cell>
          <cell r="AJ15">
            <v>6</v>
          </cell>
        </row>
        <row r="16">
          <cell r="F16">
            <v>10264973</v>
          </cell>
          <cell r="AF16">
            <v>90</v>
          </cell>
          <cell r="AJ16">
            <v>7</v>
          </cell>
        </row>
        <row r="17">
          <cell r="F17">
            <v>52774236</v>
          </cell>
          <cell r="AF17">
            <v>85</v>
          </cell>
          <cell r="AJ17">
            <v>8</v>
          </cell>
        </row>
        <row r="18">
          <cell r="F18">
            <v>37514007</v>
          </cell>
          <cell r="AF18">
            <v>85</v>
          </cell>
          <cell r="AJ18">
            <v>9</v>
          </cell>
        </row>
        <row r="19">
          <cell r="F19">
            <v>28393062</v>
          </cell>
          <cell r="AF19">
            <v>85</v>
          </cell>
          <cell r="AJ19">
            <v>10</v>
          </cell>
        </row>
        <row r="20">
          <cell r="F20">
            <v>79874071</v>
          </cell>
          <cell r="AF20">
            <v>85</v>
          </cell>
          <cell r="AJ20">
            <v>11</v>
          </cell>
        </row>
        <row r="21">
          <cell r="F21">
            <v>52022359</v>
          </cell>
          <cell r="AF21">
            <v>85</v>
          </cell>
          <cell r="AJ21">
            <v>12</v>
          </cell>
        </row>
        <row r="22">
          <cell r="F22">
            <v>52263924</v>
          </cell>
          <cell r="AF22">
            <v>85</v>
          </cell>
          <cell r="AJ22">
            <v>13</v>
          </cell>
        </row>
        <row r="23">
          <cell r="F23">
            <v>52706277</v>
          </cell>
          <cell r="AF23">
            <v>85</v>
          </cell>
          <cell r="AJ23">
            <v>14</v>
          </cell>
        </row>
        <row r="24">
          <cell r="F24">
            <v>79628698</v>
          </cell>
          <cell r="AF24">
            <v>85</v>
          </cell>
          <cell r="AJ24">
            <v>15</v>
          </cell>
        </row>
        <row r="25">
          <cell r="F25">
            <v>65705632</v>
          </cell>
          <cell r="AF25">
            <v>80</v>
          </cell>
          <cell r="AJ25">
            <v>16</v>
          </cell>
        </row>
        <row r="26">
          <cell r="F26">
            <v>51959772</v>
          </cell>
          <cell r="AF26">
            <v>80</v>
          </cell>
          <cell r="AJ26">
            <v>17</v>
          </cell>
        </row>
        <row r="27">
          <cell r="F27">
            <v>28951649</v>
          </cell>
          <cell r="AF27">
            <v>80</v>
          </cell>
          <cell r="AJ27">
            <v>18</v>
          </cell>
        </row>
        <row r="28">
          <cell r="F28">
            <v>39794663</v>
          </cell>
          <cell r="AF28">
            <v>80</v>
          </cell>
          <cell r="AJ28">
            <v>19</v>
          </cell>
        </row>
        <row r="29">
          <cell r="F29">
            <v>80830047</v>
          </cell>
          <cell r="AF29">
            <v>80</v>
          </cell>
          <cell r="AJ29">
            <v>20</v>
          </cell>
        </row>
        <row r="30">
          <cell r="F30">
            <v>52213482</v>
          </cell>
          <cell r="AF30">
            <v>80</v>
          </cell>
          <cell r="AJ30">
            <v>21</v>
          </cell>
        </row>
        <row r="31">
          <cell r="F31">
            <v>39744050</v>
          </cell>
          <cell r="AF31">
            <v>80</v>
          </cell>
          <cell r="AJ31">
            <v>22</v>
          </cell>
        </row>
        <row r="32">
          <cell r="F32">
            <v>80229200</v>
          </cell>
          <cell r="AF32">
            <v>75</v>
          </cell>
          <cell r="AJ32">
            <v>23</v>
          </cell>
        </row>
        <row r="33">
          <cell r="F33">
            <v>1032398530</v>
          </cell>
          <cell r="AF33">
            <v>70</v>
          </cell>
          <cell r="AJ33">
            <v>24</v>
          </cell>
        </row>
        <row r="34">
          <cell r="F34">
            <v>1012349086</v>
          </cell>
          <cell r="AF34">
            <v>60</v>
          </cell>
          <cell r="AJ34">
            <v>25</v>
          </cell>
        </row>
        <row r="35">
          <cell r="F35">
            <v>80064254</v>
          </cell>
          <cell r="AF35">
            <v>50</v>
          </cell>
          <cell r="AJ35">
            <v>26</v>
          </cell>
        </row>
        <row r="36">
          <cell r="F36">
            <v>16734030</v>
          </cell>
          <cell r="AF36">
            <v>50</v>
          </cell>
          <cell r="AJ36">
            <v>27</v>
          </cell>
        </row>
        <row r="37">
          <cell r="F37">
            <v>79367523</v>
          </cell>
          <cell r="AF37">
            <v>50</v>
          </cell>
          <cell r="AJ37">
            <v>28</v>
          </cell>
        </row>
        <row r="38">
          <cell r="F38">
            <v>12116719</v>
          </cell>
          <cell r="AF38">
            <v>45</v>
          </cell>
          <cell r="AJ38">
            <v>29</v>
          </cell>
        </row>
        <row r="39">
          <cell r="F39">
            <v>72242966</v>
          </cell>
          <cell r="AF39">
            <v>35</v>
          </cell>
          <cell r="AJ39">
            <v>30</v>
          </cell>
        </row>
        <row r="40">
          <cell r="F40">
            <v>52278525</v>
          </cell>
          <cell r="AF40">
            <v>35</v>
          </cell>
          <cell r="AJ40">
            <v>31</v>
          </cell>
        </row>
        <row r="41">
          <cell r="F41">
            <v>13006806</v>
          </cell>
          <cell r="AF41">
            <v>30</v>
          </cell>
          <cell r="AJ41">
            <v>32</v>
          </cell>
        </row>
        <row r="42">
          <cell r="F42">
            <v>79651618</v>
          </cell>
          <cell r="AF42">
            <v>25</v>
          </cell>
          <cell r="AJ42">
            <v>33</v>
          </cell>
        </row>
        <row r="43">
          <cell r="F43">
            <v>1014206776</v>
          </cell>
          <cell r="AF43">
            <v>70</v>
          </cell>
          <cell r="AJ43">
            <v>34</v>
          </cell>
        </row>
        <row r="44">
          <cell r="F44">
            <v>39787933</v>
          </cell>
          <cell r="AF44">
            <v>35</v>
          </cell>
          <cell r="AJ44">
            <v>35</v>
          </cell>
        </row>
        <row r="45">
          <cell r="F45">
            <v>11379819</v>
          </cell>
          <cell r="AF45">
            <v>90</v>
          </cell>
          <cell r="AJ45">
            <v>36</v>
          </cell>
        </row>
        <row r="46">
          <cell r="F46">
            <v>52342585</v>
          </cell>
          <cell r="AF46">
            <v>90</v>
          </cell>
          <cell r="AJ46">
            <v>37</v>
          </cell>
        </row>
        <row r="47">
          <cell r="F47">
            <v>52473285</v>
          </cell>
          <cell r="AF47">
            <v>85</v>
          </cell>
          <cell r="AJ47">
            <v>38</v>
          </cell>
        </row>
        <row r="48">
          <cell r="F48">
            <v>8105146</v>
          </cell>
          <cell r="AF48">
            <v>80</v>
          </cell>
          <cell r="AJ48">
            <v>39</v>
          </cell>
        </row>
        <row r="49">
          <cell r="F49">
            <v>1024484620</v>
          </cell>
          <cell r="AF49">
            <v>75</v>
          </cell>
          <cell r="AJ49">
            <v>40</v>
          </cell>
        </row>
        <row r="50">
          <cell r="F50">
            <v>79688891</v>
          </cell>
          <cell r="AF50">
            <v>75</v>
          </cell>
          <cell r="AJ50">
            <v>41</v>
          </cell>
        </row>
        <row r="51">
          <cell r="F51">
            <v>1016027870</v>
          </cell>
          <cell r="AF51">
            <v>65</v>
          </cell>
          <cell r="AJ51">
            <v>42</v>
          </cell>
        </row>
        <row r="52">
          <cell r="F52">
            <v>52312350</v>
          </cell>
          <cell r="AF52">
            <v>65</v>
          </cell>
          <cell r="AJ52">
            <v>43</v>
          </cell>
        </row>
        <row r="53">
          <cell r="F53">
            <v>1072656274</v>
          </cell>
          <cell r="AF53">
            <v>60</v>
          </cell>
          <cell r="AJ53">
            <v>44</v>
          </cell>
        </row>
        <row r="54">
          <cell r="F54">
            <v>52160159</v>
          </cell>
          <cell r="AF54">
            <v>35</v>
          </cell>
          <cell r="AJ54">
            <v>45</v>
          </cell>
        </row>
        <row r="55">
          <cell r="F55">
            <v>1075625364</v>
          </cell>
          <cell r="AF55">
            <v>30</v>
          </cell>
          <cell r="AJ55">
            <v>46</v>
          </cell>
        </row>
        <row r="56">
          <cell r="F56">
            <v>79263705</v>
          </cell>
          <cell r="AF56">
            <v>90</v>
          </cell>
          <cell r="AJ56">
            <v>47</v>
          </cell>
        </row>
        <row r="57">
          <cell r="F57">
            <v>93402934</v>
          </cell>
          <cell r="AF57">
            <v>75</v>
          </cell>
          <cell r="AJ57">
            <v>48</v>
          </cell>
        </row>
        <row r="58">
          <cell r="F58">
            <v>11322206</v>
          </cell>
          <cell r="AF58">
            <v>90</v>
          </cell>
          <cell r="AJ58">
            <v>49</v>
          </cell>
        </row>
        <row r="59">
          <cell r="F59">
            <v>79705025</v>
          </cell>
          <cell r="AF59">
            <v>90</v>
          </cell>
          <cell r="AJ59">
            <v>50</v>
          </cell>
        </row>
        <row r="60">
          <cell r="F60">
            <v>1013588674</v>
          </cell>
          <cell r="AF60">
            <v>60</v>
          </cell>
          <cell r="AJ60">
            <v>51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219</v>
          </cell>
          <cell r="E3050" t="str">
            <v>18</v>
          </cell>
        </row>
        <row r="3051">
          <cell r="D3051" t="str">
            <v>222</v>
          </cell>
          <cell r="E3051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zoomScaleNormal="100" workbookViewId="0">
      <selection activeCell="G27" sqref="G27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3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1"/>
    </row>
    <row r="3" spans="1:11" x14ac:dyDescent="0.2">
      <c r="A3" s="33" t="s">
        <v>4</v>
      </c>
      <c r="B3" s="33"/>
      <c r="C3" s="33"/>
      <c r="D3" s="33"/>
      <c r="E3" s="33"/>
      <c r="F3" s="33"/>
      <c r="G3" s="33"/>
      <c r="H3" s="33"/>
      <c r="I3" s="33"/>
      <c r="J3" s="33"/>
      <c r="K3" s="1"/>
    </row>
    <row r="4" spans="1:11" x14ac:dyDescent="0.2">
      <c r="A4" s="33" t="s">
        <v>15</v>
      </c>
      <c r="B4" s="33"/>
      <c r="C4" s="33"/>
      <c r="D4" s="33"/>
      <c r="E4" s="33"/>
      <c r="F4" s="33"/>
      <c r="G4" s="33"/>
      <c r="H4" s="33"/>
      <c r="I4" s="33"/>
      <c r="J4" s="33"/>
    </row>
    <row r="6" spans="1:11" ht="57" customHeight="1" x14ac:dyDescent="0.2">
      <c r="B6" s="34" t="s">
        <v>18</v>
      </c>
      <c r="C6" s="34"/>
      <c r="D6" s="34"/>
      <c r="E6" s="34"/>
      <c r="F6" s="34"/>
      <c r="G6" s="34"/>
      <c r="H6" s="34"/>
      <c r="I6" s="34"/>
      <c r="J6" s="34"/>
      <c r="K6" s="4"/>
    </row>
    <row r="8" spans="1:11" ht="25.5" customHeight="1" x14ac:dyDescent="0.2">
      <c r="A8" s="28" t="s">
        <v>13</v>
      </c>
      <c r="B8" s="28"/>
      <c r="C8" s="28"/>
      <c r="D8" s="28"/>
      <c r="E8" s="28"/>
      <c r="F8" s="6"/>
      <c r="G8" s="30" t="s">
        <v>12</v>
      </c>
      <c r="H8" s="31"/>
      <c r="I8" s="31"/>
      <c r="J8" s="31"/>
      <c r="K8" s="32"/>
    </row>
    <row r="9" spans="1:11" ht="30.75" customHeight="1" x14ac:dyDescent="0.2">
      <c r="A9" s="8" t="s">
        <v>0</v>
      </c>
      <c r="B9" s="8" t="s">
        <v>1</v>
      </c>
      <c r="C9" s="8" t="s">
        <v>11</v>
      </c>
      <c r="D9" s="8" t="s">
        <v>19</v>
      </c>
      <c r="E9" s="8" t="s">
        <v>2</v>
      </c>
      <c r="F9" s="13"/>
      <c r="G9" s="21"/>
      <c r="H9" s="21" t="s">
        <v>14</v>
      </c>
      <c r="I9" s="21" t="s">
        <v>10</v>
      </c>
      <c r="J9" s="29" t="s">
        <v>9</v>
      </c>
      <c r="K9" s="28"/>
    </row>
    <row r="10" spans="1:11" ht="27" customHeight="1" x14ac:dyDescent="0.2">
      <c r="A10" s="7">
        <v>1151</v>
      </c>
      <c r="B10" s="20" t="str">
        <f>_xlfn.XLOOKUP(A10,'[1]ANEXO 1'!$B:$B,'[1]ANEXO 1'!$C:$C,0,0)</f>
        <v>Profesional</v>
      </c>
      <c r="C10" s="14" t="str">
        <f>_xlfn.XLOOKUP(A10,'[1]ANEXO 1'!$B:$B,'[1]ANEXO 1'!$E:$E,0,0)</f>
        <v>219</v>
      </c>
      <c r="D10" s="14" t="str">
        <f>_xlfn.XLOOKUP(A10,'[1]ANEXO 1'!$B:$B,'[1]ANEXO 1'!$F:$F,0,0)</f>
        <v>18</v>
      </c>
      <c r="E10" s="16" t="str">
        <f>_xlfn.XLOOKUP(A10,'[1]ANEXO 1'!$B:$B,'[1]ANEXO 1'!$G:$G,0,0)</f>
        <v>DIRECCIÓN LOCAL DE EDUCACIÓN 06 - TUNJUELITO</v>
      </c>
      <c r="F10" s="25"/>
      <c r="G10" s="26">
        <f>_xlfn.XLOOKUP(I10,'[2]Grupo 6'!$F$10:$F$60,'[2]Grupo 6'!$AJ$10:$AJ$60,0,0)</f>
        <v>1</v>
      </c>
      <c r="H10" s="26">
        <f>_xlfn.XLOOKUP(I10,'[2]Grupo 6'!$F$10:$F$60,'[2]Grupo 6'!$AF$10:$AF$60,0,0)</f>
        <v>90</v>
      </c>
      <c r="I10" s="24">
        <v>52011812</v>
      </c>
      <c r="J10" s="5" t="str">
        <f>_xlfn.XLOOKUP(I10,[3]Adtivos!$K:$K,[3]Adtivos!$D:$D,0,0)</f>
        <v>219</v>
      </c>
      <c r="K10" s="5" t="str">
        <f>_xlfn.XLOOKUP(I10,[3]Adtivos!$K:$K,[3]Adtivos!$E:$E,0,0)</f>
        <v>12</v>
      </c>
    </row>
    <row r="11" spans="1:11" ht="30.75" customHeight="1" x14ac:dyDescent="0.2">
      <c r="A11" s="7">
        <v>2403</v>
      </c>
      <c r="B11" s="20" t="str">
        <f>_xlfn.XLOOKUP(A11,'[1]ANEXO 1'!$B:$B,'[1]ANEXO 1'!$C:$C,0,0)</f>
        <v>Profesional</v>
      </c>
      <c r="C11" s="14" t="str">
        <f>_xlfn.XLOOKUP(A11,'[1]ANEXO 1'!$B:$B,'[1]ANEXO 1'!$E:$E,0,0)</f>
        <v>219</v>
      </c>
      <c r="D11" s="14" t="str">
        <f>_xlfn.XLOOKUP(A11,'[1]ANEXO 1'!$B:$B,'[1]ANEXO 1'!$F:$F,0,0)</f>
        <v>18</v>
      </c>
      <c r="E11" s="16" t="str">
        <f>_xlfn.XLOOKUP(A11,'[1]ANEXO 1'!$B:$B,'[1]ANEXO 1'!$G:$G,0,0)</f>
        <v>DIRECCIÓN LOCAL DE EDUCACIÓN 14 - LOS MARTIRES</v>
      </c>
      <c r="F11" s="9"/>
      <c r="G11" s="26">
        <f>_xlfn.XLOOKUP(I11,'[2]Grupo 6'!$F$10:$F$60,'[2]Grupo 6'!$AJ$10:$AJ$60,0,0)</f>
        <v>2</v>
      </c>
      <c r="H11" s="26">
        <f>_xlfn.XLOOKUP(I11,'[2]Grupo 6'!$F$10:$F$60,'[2]Grupo 6'!$AF$10:$AF$60,0,0)</f>
        <v>90</v>
      </c>
      <c r="I11" s="24">
        <v>80430970</v>
      </c>
      <c r="J11" s="5" t="str">
        <f>_xlfn.XLOOKUP(I11,[3]Adtivos!$K:$K,[3]Adtivos!$D:$D,0,0)</f>
        <v>219</v>
      </c>
      <c r="K11" s="5" t="str">
        <f>_xlfn.XLOOKUP(I11,[3]Adtivos!$K:$K,[3]Adtivos!$E:$E,0,0)</f>
        <v>12</v>
      </c>
    </row>
    <row r="12" spans="1:11" ht="15" customHeight="1" x14ac:dyDescent="0.25">
      <c r="A12" s="11"/>
      <c r="B12" s="12"/>
      <c r="C12" s="12"/>
      <c r="D12" s="10"/>
      <c r="E12" s="9"/>
      <c r="F12" s="9"/>
      <c r="G12" s="26">
        <f>_xlfn.XLOOKUP(I12,'[2]Grupo 6'!$F$10:$F$60,'[2]Grupo 6'!$AJ$10:$AJ$60,0,0)</f>
        <v>3</v>
      </c>
      <c r="H12" s="26">
        <f>_xlfn.XLOOKUP(I12,'[2]Grupo 6'!$F$10:$F$60,'[2]Grupo 6'!$AF$10:$AF$60,0,0)</f>
        <v>90</v>
      </c>
      <c r="I12" s="23">
        <v>92497777</v>
      </c>
      <c r="J12" s="5" t="str">
        <f>_xlfn.XLOOKUP(I12,[3]Adtivos!$K:$K,[3]Adtivos!$D:$D,0,0)</f>
        <v>219</v>
      </c>
      <c r="K12" s="5" t="str">
        <f>_xlfn.XLOOKUP(I12,[3]Adtivos!$K:$K,[3]Adtivos!$E:$E,0,0)</f>
        <v>12</v>
      </c>
    </row>
    <row r="13" spans="1:11" ht="15" customHeight="1" x14ac:dyDescent="0.25">
      <c r="A13" s="11"/>
      <c r="B13" s="12"/>
      <c r="C13" s="12"/>
      <c r="D13" s="10"/>
      <c r="E13" s="9"/>
      <c r="F13" s="9"/>
      <c r="G13" s="26">
        <f>_xlfn.XLOOKUP(I13,'[2]Grupo 6'!$F$10:$F$60,'[2]Grupo 6'!$AJ$10:$AJ$60,0,0)</f>
        <v>4</v>
      </c>
      <c r="H13" s="26">
        <f>_xlfn.XLOOKUP(I13,'[2]Grupo 6'!$F$10:$F$60,'[2]Grupo 6'!$AF$10:$AF$60,0,0)</f>
        <v>90</v>
      </c>
      <c r="I13" s="23">
        <v>15353022</v>
      </c>
      <c r="J13" s="5" t="str">
        <f>_xlfn.XLOOKUP(I13,[3]Adtivos!$K:$K,[3]Adtivos!$D:$D,0,0)</f>
        <v>219</v>
      </c>
      <c r="K13" s="5" t="str">
        <f>_xlfn.XLOOKUP(I13,[3]Adtivos!$K:$K,[3]Adtivos!$E:$E,0,0)</f>
        <v>12</v>
      </c>
    </row>
    <row r="14" spans="1:11" ht="15" x14ac:dyDescent="0.25">
      <c r="G14" s="26">
        <f>_xlfn.XLOOKUP(I14,'[2]Grupo 6'!$F$10:$F$60,'[2]Grupo 6'!$AJ$10:$AJ$60,0,0)</f>
        <v>5</v>
      </c>
      <c r="H14" s="26">
        <f>_xlfn.XLOOKUP(I14,'[2]Grupo 6'!$F$10:$F$60,'[2]Grupo 6'!$AF$10:$AF$60,0,0)</f>
        <v>90</v>
      </c>
      <c r="I14" s="23">
        <v>79979294</v>
      </c>
      <c r="J14" s="5" t="str">
        <f>_xlfn.XLOOKUP(I14,[3]Adtivos!$K:$K,[3]Adtivos!$D:$D,0,0)</f>
        <v>219</v>
      </c>
      <c r="K14" s="5" t="str">
        <f>_xlfn.XLOOKUP(I14,[3]Adtivos!$K:$K,[3]Adtivos!$E:$E,0,0)</f>
        <v>12</v>
      </c>
    </row>
    <row r="15" spans="1:11" ht="15" x14ac:dyDescent="0.25">
      <c r="G15" s="26">
        <f>_xlfn.XLOOKUP(I15,'[2]Grupo 6'!$F$10:$F$60,'[2]Grupo 6'!$AJ$10:$AJ$60,0,0)</f>
        <v>6</v>
      </c>
      <c r="H15" s="26">
        <f>_xlfn.XLOOKUP(I15,'[2]Grupo 6'!$F$10:$F$60,'[2]Grupo 6'!$AF$10:$AF$60,0,0)</f>
        <v>90</v>
      </c>
      <c r="I15" s="23">
        <v>14270170</v>
      </c>
      <c r="J15" s="5" t="str">
        <f>_xlfn.XLOOKUP(I15,[3]Adtivos!$K:$K,[3]Adtivos!$D:$D,0,0)</f>
        <v>219</v>
      </c>
      <c r="K15" s="5" t="str">
        <f>_xlfn.XLOOKUP(I15,[3]Adtivos!$K:$K,[3]Adtivos!$E:$E,0,0)</f>
        <v>12</v>
      </c>
    </row>
    <row r="16" spans="1:11" ht="15" x14ac:dyDescent="0.25">
      <c r="G16" s="26">
        <f>_xlfn.XLOOKUP(I16,'[2]Grupo 6'!$F$10:$F$60,'[2]Grupo 6'!$AJ$10:$AJ$60,0,0)</f>
        <v>7</v>
      </c>
      <c r="H16" s="26">
        <f>_xlfn.XLOOKUP(I16,'[2]Grupo 6'!$F$10:$F$60,'[2]Grupo 6'!$AF$10:$AF$60,0,0)</f>
        <v>90</v>
      </c>
      <c r="I16" s="23">
        <v>10264973</v>
      </c>
      <c r="J16" s="5" t="str">
        <f>_xlfn.XLOOKUP(I16,[3]Adtivos!$K:$K,[3]Adtivos!$D:$D,0,0)</f>
        <v>219</v>
      </c>
      <c r="K16" s="5" t="str">
        <f>_xlfn.XLOOKUP(I16,[3]Adtivos!$K:$K,[3]Adtivos!$E:$E,0,0)</f>
        <v>12</v>
      </c>
    </row>
    <row r="17" spans="1:11" ht="15" x14ac:dyDescent="0.25">
      <c r="G17" s="26">
        <f>_xlfn.XLOOKUP(I17,'[2]Grupo 6'!$F$10:$F$60,'[2]Grupo 6'!$AJ$10:$AJ$60,0,0)</f>
        <v>8</v>
      </c>
      <c r="H17" s="26">
        <f>_xlfn.XLOOKUP(I17,'[2]Grupo 6'!$F$10:$F$60,'[2]Grupo 6'!$AF$10:$AF$60,0,0)</f>
        <v>85</v>
      </c>
      <c r="I17" s="23">
        <v>52774236</v>
      </c>
      <c r="J17" s="5" t="str">
        <f>_xlfn.XLOOKUP(I17,[3]Adtivos!$K:$K,[3]Adtivos!$D:$D,0,0)</f>
        <v>219</v>
      </c>
      <c r="K17" s="5" t="str">
        <f>_xlfn.XLOOKUP(I17,[3]Adtivos!$K:$K,[3]Adtivos!$E:$E,0,0)</f>
        <v>12</v>
      </c>
    </row>
    <row r="18" spans="1:11" ht="15" x14ac:dyDescent="0.25">
      <c r="G18" s="26">
        <f>_xlfn.XLOOKUP(I18,'[2]Grupo 6'!$F$10:$F$60,'[2]Grupo 6'!$AJ$10:$AJ$60,0,0)</f>
        <v>9</v>
      </c>
      <c r="H18" s="26">
        <f>_xlfn.XLOOKUP(I18,'[2]Grupo 6'!$F$10:$F$60,'[2]Grupo 6'!$AF$10:$AF$60,0,0)</f>
        <v>85</v>
      </c>
      <c r="I18" s="23">
        <v>37514007</v>
      </c>
      <c r="J18" s="5" t="str">
        <f>_xlfn.XLOOKUP(I18,[3]Adtivos!$K:$K,[3]Adtivos!$D:$D,0,0)</f>
        <v>219</v>
      </c>
      <c r="K18" s="5" t="str">
        <f>_xlfn.XLOOKUP(I18,[3]Adtivos!$K:$K,[3]Adtivos!$E:$E,0,0)</f>
        <v>12</v>
      </c>
    </row>
    <row r="19" spans="1:11" ht="15" x14ac:dyDescent="0.25">
      <c r="G19" s="26">
        <f>_xlfn.XLOOKUP(I19,'[2]Grupo 6'!$F$10:$F$60,'[2]Grupo 6'!$AJ$10:$AJ$60,0,0)</f>
        <v>10</v>
      </c>
      <c r="H19" s="26">
        <f>_xlfn.XLOOKUP(I19,'[2]Grupo 6'!$F$10:$F$60,'[2]Grupo 6'!$AF$10:$AF$60,0,0)</f>
        <v>85</v>
      </c>
      <c r="I19" s="23">
        <v>28393062</v>
      </c>
      <c r="J19" s="5" t="str">
        <f>_xlfn.XLOOKUP(I19,[3]Adtivos!$K:$K,[3]Adtivos!$D:$D,0,0)</f>
        <v>219</v>
      </c>
      <c r="K19" s="5" t="str">
        <f>_xlfn.XLOOKUP(I19,[3]Adtivos!$K:$K,[3]Adtivos!$E:$E,0,0)</f>
        <v>12</v>
      </c>
    </row>
    <row r="20" spans="1:11" ht="15" x14ac:dyDescent="0.25">
      <c r="A20" s="17" t="s">
        <v>7</v>
      </c>
      <c r="B20" s="17"/>
      <c r="C20" s="17"/>
      <c r="D20" s="17"/>
      <c r="G20" s="26">
        <f>_xlfn.XLOOKUP(I20,'[2]Grupo 6'!$F$10:$F$60,'[2]Grupo 6'!$AJ$10:$AJ$60,0,0)</f>
        <v>11</v>
      </c>
      <c r="H20" s="26">
        <f>_xlfn.XLOOKUP(I20,'[2]Grupo 6'!$F$10:$F$60,'[2]Grupo 6'!$AF$10:$AF$60,0,0)</f>
        <v>85</v>
      </c>
      <c r="I20" s="23">
        <v>79874071</v>
      </c>
      <c r="J20" s="5" t="str">
        <f>_xlfn.XLOOKUP(I20,[3]Adtivos!$K:$K,[3]Adtivos!$D:$D,0,0)</f>
        <v>219</v>
      </c>
      <c r="K20" s="5" t="str">
        <f>_xlfn.XLOOKUP(I20,[3]Adtivos!$K:$K,[3]Adtivos!$E:$E,0,0)</f>
        <v>12</v>
      </c>
    </row>
    <row r="21" spans="1:11" ht="15" x14ac:dyDescent="0.25">
      <c r="A21" s="17"/>
      <c r="B21" s="18"/>
      <c r="C21" s="18"/>
      <c r="D21" s="18"/>
      <c r="G21" s="26">
        <f>_xlfn.XLOOKUP(I21,'[2]Grupo 6'!$F$10:$F$60,'[2]Grupo 6'!$AJ$10:$AJ$60,0,0)</f>
        <v>12</v>
      </c>
      <c r="H21" s="26">
        <f>_xlfn.XLOOKUP(I21,'[2]Grupo 6'!$F$10:$F$60,'[2]Grupo 6'!$AF$10:$AF$60,0,0)</f>
        <v>85</v>
      </c>
      <c r="I21" s="23">
        <v>52022359</v>
      </c>
      <c r="J21" s="5" t="str">
        <f>_xlfn.XLOOKUP(I21,[3]Adtivos!$K:$K,[3]Adtivos!$D:$D,0,0)</f>
        <v>219</v>
      </c>
      <c r="K21" s="5" t="str">
        <f>_xlfn.XLOOKUP(I21,[3]Adtivos!$K:$K,[3]Adtivos!$E:$E,0,0)</f>
        <v>12</v>
      </c>
    </row>
    <row r="22" spans="1:11" ht="15" x14ac:dyDescent="0.25">
      <c r="A22" s="27" t="s">
        <v>5</v>
      </c>
      <c r="B22" s="27"/>
      <c r="C22" s="27"/>
      <c r="D22" s="27"/>
      <c r="G22" s="26">
        <f>_xlfn.XLOOKUP(I22,'[2]Grupo 6'!$F$10:$F$60,'[2]Grupo 6'!$AJ$10:$AJ$60,0,0)</f>
        <v>13</v>
      </c>
      <c r="H22" s="26">
        <f>_xlfn.XLOOKUP(I22,'[2]Grupo 6'!$F$10:$F$60,'[2]Grupo 6'!$AF$10:$AF$60,0,0)</f>
        <v>85</v>
      </c>
      <c r="I22" s="23">
        <v>52263924</v>
      </c>
      <c r="J22" s="5" t="str">
        <f>_xlfn.XLOOKUP(I22,[3]Adtivos!$K:$K,[3]Adtivos!$D:$D,0,0)</f>
        <v>219</v>
      </c>
      <c r="K22" s="5" t="str">
        <f>_xlfn.XLOOKUP(I22,[3]Adtivos!$K:$K,[3]Adtivos!$E:$E,0,0)</f>
        <v>12</v>
      </c>
    </row>
    <row r="23" spans="1:11" ht="15" x14ac:dyDescent="0.25">
      <c r="A23" s="17" t="s">
        <v>6</v>
      </c>
      <c r="B23" s="17"/>
      <c r="C23" s="17"/>
      <c r="D23" s="17"/>
      <c r="G23" s="26">
        <f>_xlfn.XLOOKUP(I23,'[2]Grupo 6'!$F$10:$F$60,'[2]Grupo 6'!$AJ$10:$AJ$60,0,0)</f>
        <v>14</v>
      </c>
      <c r="H23" s="26">
        <f>_xlfn.XLOOKUP(I23,'[2]Grupo 6'!$F$10:$F$60,'[2]Grupo 6'!$AF$10:$AF$60,0,0)</f>
        <v>85</v>
      </c>
      <c r="I23" s="23">
        <v>52706277</v>
      </c>
      <c r="J23" s="5" t="str">
        <f>_xlfn.XLOOKUP(I23,[3]Adtivos!$K:$K,[3]Adtivos!$D:$D,0,0)</f>
        <v>219</v>
      </c>
      <c r="K23" s="5" t="str">
        <f>_xlfn.XLOOKUP(I23,[3]Adtivos!$K:$K,[3]Adtivos!$E:$E,0,0)</f>
        <v>12</v>
      </c>
    </row>
    <row r="24" spans="1:11" ht="15" x14ac:dyDescent="0.25">
      <c r="A24" s="17"/>
      <c r="B24" s="18"/>
      <c r="C24" s="18"/>
      <c r="D24" s="18"/>
      <c r="G24" s="26">
        <f>_xlfn.XLOOKUP(I24,'[2]Grupo 6'!$F$10:$F$60,'[2]Grupo 6'!$AJ$10:$AJ$60,0,0)</f>
        <v>15</v>
      </c>
      <c r="H24" s="26">
        <f>_xlfn.XLOOKUP(I24,'[2]Grupo 6'!$F$10:$F$60,'[2]Grupo 6'!$AF$10:$AF$60,0,0)</f>
        <v>85</v>
      </c>
      <c r="I24" s="23">
        <v>79628698</v>
      </c>
      <c r="J24" s="5" t="str">
        <f>_xlfn.XLOOKUP(I24,[3]Adtivos!$K:$K,[3]Adtivos!$D:$D,0,0)</f>
        <v>219</v>
      </c>
      <c r="K24" s="22" t="str">
        <f>_xlfn.XLOOKUP(I24,[3]Adtivos!$K:$K,[3]Adtivos!$E:$E,0,0)</f>
        <v>12</v>
      </c>
    </row>
    <row r="25" spans="1:11" ht="15" x14ac:dyDescent="0.25">
      <c r="A25" s="17" t="s">
        <v>8</v>
      </c>
      <c r="B25" s="18"/>
      <c r="C25" s="18"/>
      <c r="D25" s="18"/>
      <c r="G25" s="26">
        <f>_xlfn.XLOOKUP(I25,'[2]Grupo 6'!$F$10:$F$60,'[2]Grupo 6'!$AJ$10:$AJ$60,0,0)</f>
        <v>16</v>
      </c>
      <c r="H25" s="26">
        <f>_xlfn.XLOOKUP(I25,'[2]Grupo 6'!$F$10:$F$60,'[2]Grupo 6'!$AF$10:$AF$60,0,0)</f>
        <v>80</v>
      </c>
      <c r="I25" s="23">
        <v>65705632</v>
      </c>
      <c r="J25" s="5" t="str">
        <f>_xlfn.XLOOKUP(I25,[3]Adtivos!$K:$K,[3]Adtivos!$D:$D,0,0)</f>
        <v>219</v>
      </c>
      <c r="K25" s="22" t="str">
        <f>_xlfn.XLOOKUP(I25,[3]Adtivos!$K:$K,[3]Adtivos!$E:$E,0,0)</f>
        <v>12</v>
      </c>
    </row>
    <row r="26" spans="1:11" ht="15" x14ac:dyDescent="0.25">
      <c r="A26" s="17"/>
      <c r="B26" s="18"/>
      <c r="C26" s="18"/>
      <c r="D26" s="18"/>
      <c r="G26" s="26">
        <f>_xlfn.XLOOKUP(I26,'[2]Grupo 6'!$F$10:$F$60,'[2]Grupo 6'!$AJ$10:$AJ$60,0,0)</f>
        <v>17</v>
      </c>
      <c r="H26" s="26">
        <f>_xlfn.XLOOKUP(I26,'[2]Grupo 6'!$F$10:$F$60,'[2]Grupo 6'!$AF$10:$AF$60,0,0)</f>
        <v>80</v>
      </c>
      <c r="I26" s="23">
        <v>51959772</v>
      </c>
      <c r="J26" s="5" t="str">
        <f>_xlfn.XLOOKUP(I26,[3]Adtivos!$K:$K,[3]Adtivos!$D:$D,0,0)</f>
        <v>219</v>
      </c>
      <c r="K26" s="22" t="str">
        <f>_xlfn.XLOOKUP(I26,[3]Adtivos!$K:$K,[3]Adtivos!$E:$E,0,0)</f>
        <v>12</v>
      </c>
    </row>
    <row r="27" spans="1:11" ht="15" x14ac:dyDescent="0.25">
      <c r="A27" s="15" t="s">
        <v>17</v>
      </c>
      <c r="B27" s="15"/>
      <c r="C27" s="19"/>
      <c r="D27" s="15"/>
      <c r="G27" s="26">
        <f>_xlfn.XLOOKUP(I27,'[2]Grupo 6'!$F$10:$F$60,'[2]Grupo 6'!$AJ$10:$AJ$60,0,0)</f>
        <v>18</v>
      </c>
      <c r="H27" s="26">
        <f>_xlfn.XLOOKUP(I27,'[2]Grupo 6'!$F$10:$F$60,'[2]Grupo 6'!$AF$10:$AF$60,0,0)</f>
        <v>80</v>
      </c>
      <c r="I27" s="23">
        <v>28951649</v>
      </c>
      <c r="J27" s="5" t="str">
        <f>_xlfn.XLOOKUP(I27,[3]Adtivos!$K:$K,[3]Adtivos!$D:$D,0,0)</f>
        <v>219</v>
      </c>
      <c r="K27" s="22" t="str">
        <f>_xlfn.XLOOKUP(I27,[3]Adtivos!$K:$K,[3]Adtivos!$E:$E,0,0)</f>
        <v>12</v>
      </c>
    </row>
    <row r="28" spans="1:11" ht="15" x14ac:dyDescent="0.25">
      <c r="A28" s="17" t="s">
        <v>16</v>
      </c>
      <c r="B28" s="17"/>
      <c r="C28" s="17"/>
      <c r="D28" s="17"/>
      <c r="G28" s="26">
        <f>_xlfn.XLOOKUP(I28,'[2]Grupo 6'!$F$10:$F$60,'[2]Grupo 6'!$AJ$10:$AJ$60,0,0)</f>
        <v>19</v>
      </c>
      <c r="H28" s="26">
        <f>_xlfn.XLOOKUP(I28,'[2]Grupo 6'!$F$10:$F$60,'[2]Grupo 6'!$AF$10:$AF$60,0,0)</f>
        <v>80</v>
      </c>
      <c r="I28" s="23">
        <v>39794663</v>
      </c>
      <c r="J28" s="5" t="str">
        <f>_xlfn.XLOOKUP(I28,[3]Adtivos!$K:$K,[3]Adtivos!$D:$D,0,0)</f>
        <v>219</v>
      </c>
      <c r="K28" s="22" t="str">
        <f>_xlfn.XLOOKUP(I28,[3]Adtivos!$K:$K,[3]Adtivos!$E:$E,0,0)</f>
        <v>12</v>
      </c>
    </row>
    <row r="29" spans="1:11" ht="15" x14ac:dyDescent="0.25">
      <c r="A29" s="18"/>
      <c r="B29" s="18"/>
      <c r="C29" s="18"/>
      <c r="D29" s="18"/>
      <c r="G29" s="26">
        <f>_xlfn.XLOOKUP(I29,'[2]Grupo 6'!$F$10:$F$60,'[2]Grupo 6'!$AJ$10:$AJ$60,0,0)</f>
        <v>20</v>
      </c>
      <c r="H29" s="26">
        <f>_xlfn.XLOOKUP(I29,'[2]Grupo 6'!$F$10:$F$60,'[2]Grupo 6'!$AF$10:$AF$60,0,0)</f>
        <v>80</v>
      </c>
      <c r="I29" s="23">
        <v>80830047</v>
      </c>
      <c r="J29" s="5" t="str">
        <f>_xlfn.XLOOKUP(I29,[3]Adtivos!$K:$K,[3]Adtivos!$D:$D,0,0)</f>
        <v>219</v>
      </c>
      <c r="K29" s="5" t="str">
        <f>_xlfn.XLOOKUP(I29,[3]Adtivos!$K:$K,[3]Adtivos!$E:$E,0,0)</f>
        <v>12</v>
      </c>
    </row>
    <row r="30" spans="1:11" x14ac:dyDescent="0.2">
      <c r="G30" s="2"/>
      <c r="H30" s="2"/>
      <c r="I30" s="2"/>
      <c r="J30" s="2"/>
      <c r="K30" s="2"/>
    </row>
    <row r="31" spans="1:11" x14ac:dyDescent="0.2">
      <c r="G31" s="2"/>
      <c r="H31" s="2"/>
      <c r="I31" s="2"/>
      <c r="J31" s="2"/>
      <c r="K31" s="2"/>
    </row>
    <row r="32" spans="1:11" x14ac:dyDescent="0.2">
      <c r="G32" s="2"/>
      <c r="H32" s="2"/>
      <c r="I32" s="2"/>
      <c r="J32" s="2"/>
      <c r="K32" s="2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I10:I20">
    <cfRule type="duplicateValues" dxfId="2" priority="1"/>
    <cfRule type="duplicateValues" dxfId="1" priority="2"/>
  </conditionalFormatting>
  <conditionalFormatting sqref="I10:I20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2022-02-15T17:00:05Z</dcterms:modified>
</cp:coreProperties>
</file>