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9/"/>
    </mc:Choice>
  </mc:AlternateContent>
  <xr:revisionPtr revIDLastSave="10" documentId="8_{24D762B5-2506-466A-B965-5C8A82820EF3}" xr6:coauthVersionLast="47" xr6:coauthVersionMax="47" xr10:uidLastSave="{650AEFD3-A4B2-4DC6-A44D-1B5FE2376094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6" l="1"/>
  <c r="K28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K10" i="6" l="1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<sst xmlns="http://schemas.openxmlformats.org/spreadsheetml/2006/main" count="21" uniqueCount="21">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</sst>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20%5eJ%20532%5eJ%20219-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1013588674</v>
          </cell>
          <cell r="AA3">
            <v>65</v>
          </cell>
          <cell r="AG3">
            <v>1</v>
          </cell>
        </row>
        <row r="4">
          <cell r="A4">
            <v>35488897</v>
          </cell>
          <cell r="AA4">
            <v>50</v>
          </cell>
          <cell r="AG4">
            <v>2</v>
          </cell>
        </row>
        <row r="5">
          <cell r="A5">
            <v>52525635</v>
          </cell>
          <cell r="AA5">
            <v>60</v>
          </cell>
          <cell r="AG5">
            <v>3</v>
          </cell>
        </row>
        <row r="6">
          <cell r="A6">
            <v>79547631</v>
          </cell>
          <cell r="AA6">
            <v>40</v>
          </cell>
          <cell r="AG6">
            <v>4</v>
          </cell>
        </row>
        <row r="7">
          <cell r="A7">
            <v>52927390</v>
          </cell>
          <cell r="AA7">
            <v>0</v>
          </cell>
          <cell r="AG7">
            <v>5</v>
          </cell>
        </row>
        <row r="8">
          <cell r="A8">
            <v>17314518</v>
          </cell>
          <cell r="AA8">
            <v>0</v>
          </cell>
          <cell r="AG8">
            <v>6</v>
          </cell>
        </row>
        <row r="9">
          <cell r="A9">
            <v>52077784</v>
          </cell>
          <cell r="AA9">
            <v>70</v>
          </cell>
          <cell r="AG9">
            <v>7</v>
          </cell>
        </row>
        <row r="10">
          <cell r="A10">
            <v>11315868</v>
          </cell>
          <cell r="AA10">
            <v>65</v>
          </cell>
          <cell r="AG10">
            <v>8</v>
          </cell>
        </row>
        <row r="11">
          <cell r="A11">
            <v>52107435</v>
          </cell>
          <cell r="AA11">
            <v>30</v>
          </cell>
          <cell r="AG11">
            <v>9</v>
          </cell>
        </row>
        <row r="12">
          <cell r="A12">
            <v>51976668</v>
          </cell>
          <cell r="AA12">
            <v>60</v>
          </cell>
          <cell r="AG12">
            <v>10</v>
          </cell>
        </row>
        <row r="13">
          <cell r="A13">
            <v>52485329</v>
          </cell>
          <cell r="AA13">
            <v>20</v>
          </cell>
          <cell r="AG13">
            <v>11</v>
          </cell>
        </row>
        <row r="14">
          <cell r="A14">
            <v>40334286</v>
          </cell>
          <cell r="AA14">
            <v>75</v>
          </cell>
          <cell r="AG14">
            <v>12</v>
          </cell>
        </row>
        <row r="15">
          <cell r="A15">
            <v>51826810</v>
          </cell>
          <cell r="AA15">
            <v>70</v>
          </cell>
          <cell r="AG15">
            <v>13</v>
          </cell>
        </row>
        <row r="16">
          <cell r="A16">
            <v>79509629</v>
          </cell>
          <cell r="AA16">
            <v>70</v>
          </cell>
          <cell r="AG16">
            <v>14</v>
          </cell>
        </row>
        <row r="17">
          <cell r="A17">
            <v>35262763</v>
          </cell>
          <cell r="AA17">
            <v>60</v>
          </cell>
          <cell r="AG17">
            <v>15</v>
          </cell>
        </row>
        <row r="18">
          <cell r="A18">
            <v>51599525</v>
          </cell>
          <cell r="AA18">
            <v>40</v>
          </cell>
          <cell r="AG18">
            <v>16</v>
          </cell>
        </row>
        <row r="19">
          <cell r="A19">
            <v>1010164103</v>
          </cell>
          <cell r="AA19">
            <v>20</v>
          </cell>
          <cell r="AG19">
            <v>17</v>
          </cell>
        </row>
        <row r="20">
          <cell r="A20">
            <v>41658465</v>
          </cell>
          <cell r="AA20">
            <v>0</v>
          </cell>
          <cell r="AG20">
            <v>18</v>
          </cell>
        </row>
        <row r="21">
          <cell r="A21">
            <v>1019029360</v>
          </cell>
          <cell r="AA21">
            <v>0</v>
          </cell>
          <cell r="AG21">
            <v>19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zoomScaleNormal="100" workbookViewId="0">
      <selection activeCell="G16" sqref="G16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2"/>
    </row>
    <row r="3" spans="1:12" x14ac:dyDescent="0.2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2"/>
    </row>
    <row r="4" spans="1:12" x14ac:dyDescent="0.2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</row>
    <row r="6" spans="1:12" ht="57" customHeight="1" x14ac:dyDescent="0.2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5"/>
    </row>
    <row r="8" spans="1:12" ht="25.5" customHeight="1" x14ac:dyDescent="0.2">
      <c r="A8" s="37" t="s">
        <v>14</v>
      </c>
      <c r="B8" s="37"/>
      <c r="C8" s="37"/>
      <c r="D8" s="37"/>
      <c r="E8" s="37"/>
      <c r="F8" s="7"/>
      <c r="G8" s="38" t="s">
        <v>13</v>
      </c>
      <c r="H8" s="39"/>
      <c r="I8" s="39"/>
      <c r="J8" s="39"/>
      <c r="K8" s="40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7" t="s">
        <v>9</v>
      </c>
      <c r="K9" s="37"/>
    </row>
    <row r="10" spans="1:12" ht="15" x14ac:dyDescent="0.2">
      <c r="A10" s="19">
        <v>532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09</v>
      </c>
      <c r="E10" s="21" t="str">
        <f>_xlfn.XLOOKUP(A10,'[1]ANEXO 1'!$B$9:$B$199,'[1]ANEXO 1'!$G$9:$G$199,0,0)</f>
        <v>DIRECCIÓN DE COBERTURA</v>
      </c>
      <c r="F10" s="31"/>
      <c r="G10" s="9">
        <f>_xlfn.XLOOKUP(I10,[2]Hoja2!$A$3:$A$21,[2]Hoja2!$AG$3:$AG$21,0,0)</f>
        <v>1</v>
      </c>
      <c r="H10" s="9">
        <f>_xlfn.XLOOKUP(I10,[2]Hoja2!$A$3:$A$21,[2]Hoja2!$AA$3:$AA$21,0,0)</f>
        <v>65</v>
      </c>
      <c r="I10" s="34">
        <v>1013588674</v>
      </c>
      <c r="J10" s="6" t="str">
        <f>_xlfn.XLOOKUP(I10,[3]Adtivos!$K:$K,[3]Adtivos!$D:$D,0,0)</f>
        <v>219</v>
      </c>
      <c r="K10" s="6" t="str">
        <f>_xlfn.XLOOKUP(I10,[3]Adtivos!$K:$K,[3]Adtivos!$E:$E,0,0)</f>
        <v>07</v>
      </c>
      <c r="L10" s="4"/>
    </row>
    <row r="11" spans="1:12" ht="15" x14ac:dyDescent="0.2">
      <c r="A11" s="26"/>
      <c r="B11" s="23"/>
      <c r="C11" s="23"/>
      <c r="D11" s="23"/>
      <c r="E11" s="24"/>
      <c r="F11" s="32"/>
      <c r="G11" s="9">
        <f>_xlfn.XLOOKUP(I11,[2]Hoja2!$A$3:$A$21,[2]Hoja2!$AG$3:$AG$21,0,0)</f>
        <v>2</v>
      </c>
      <c r="H11" s="9">
        <f>_xlfn.XLOOKUP(I11,[2]Hoja2!$A$3:$A$21,[2]Hoja2!$AA$3:$AA$21,0,0)</f>
        <v>50</v>
      </c>
      <c r="I11" s="34">
        <v>35488897</v>
      </c>
      <c r="J11" s="6" t="str">
        <f>_xlfn.XLOOKUP(I11,[3]Adtivos!$K:$K,[3]Adtivos!$D:$D,0,0)</f>
        <v>219</v>
      </c>
      <c r="K11" s="6" t="str">
        <f>_xlfn.XLOOKUP(I11,[3]Adtivos!$K:$K,[3]Adtivos!$E:$E,0,0)</f>
        <v>07</v>
      </c>
      <c r="L11" s="4"/>
    </row>
    <row r="12" spans="1:12" ht="15" x14ac:dyDescent="0.2">
      <c r="A12" s="25"/>
      <c r="B12" s="13"/>
      <c r="C12" s="13"/>
      <c r="D12" s="13"/>
      <c r="E12" s="22"/>
      <c r="F12" s="33"/>
      <c r="G12" s="9">
        <f>_xlfn.XLOOKUP(I12,[2]Hoja2!$A$3:$A$21,[2]Hoja2!$AG$3:$AG$21,0,0)</f>
        <v>3</v>
      </c>
      <c r="H12" s="9">
        <f>_xlfn.XLOOKUP(I12,[2]Hoja2!$A$3:$A$21,[2]Hoja2!$AA$3:$AA$21,0,0)</f>
        <v>60</v>
      </c>
      <c r="I12" s="34">
        <v>52525635</v>
      </c>
      <c r="J12" s="6" t="str">
        <f>_xlfn.XLOOKUP(I12,[3]Adtivos!$K:$K,[3]Adtivos!$D:$D,0,0)</f>
        <v>314</v>
      </c>
      <c r="K12" s="6" t="str">
        <f>_xlfn.XLOOKUP(I12,[3]Adtivos!$K:$K,[3]Adtivos!$E:$E,0,0)</f>
        <v>19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_xlfn.XLOOKUP(I13,[2]Hoja2!$A$3:$A$21,[2]Hoja2!$AG$3:$AG$21,0,0)</f>
        <v>4</v>
      </c>
      <c r="H13" s="9">
        <f>_xlfn.XLOOKUP(I13,[2]Hoja2!$A$3:$A$21,[2]Hoja2!$AA$3:$AA$21,0,0)</f>
        <v>40</v>
      </c>
      <c r="I13" s="35">
        <v>79547631</v>
      </c>
      <c r="J13" s="6" t="str">
        <f>_xlfn.XLOOKUP(I13,[3]Adtivos!$K:$K,[3]Adtivos!$D:$D,0,0)</f>
        <v>314</v>
      </c>
      <c r="K13" s="6" t="str">
        <f>_xlfn.XLOOKUP(I13,[3]Adtivos!$K:$K,[3]Adtivos!$E:$E,0,0)</f>
        <v>19</v>
      </c>
    </row>
    <row r="14" spans="1:12" ht="15" x14ac:dyDescent="0.2">
      <c r="G14" s="9">
        <f>_xlfn.XLOOKUP(I14,[2]Hoja2!$A$3:$A$21,[2]Hoja2!$AG$3:$AG$21,0,0)</f>
        <v>5</v>
      </c>
      <c r="H14" s="9">
        <f>_xlfn.XLOOKUP(I14,[2]Hoja2!$A$3:$A$21,[2]Hoja2!$AA$3:$AA$21,0,0)</f>
        <v>0</v>
      </c>
      <c r="I14" s="34">
        <v>52927390</v>
      </c>
      <c r="J14" s="6" t="str">
        <f>_xlfn.XLOOKUP(I14,[3]Adtivos!$K:$K,[3]Adtivos!$D:$D,0,0)</f>
        <v>314</v>
      </c>
      <c r="K14" s="6" t="str">
        <f>_xlfn.XLOOKUP(I14,[3]Adtivos!$K:$K,[3]Adtivos!$E:$E,0,0)</f>
        <v>19</v>
      </c>
    </row>
    <row r="15" spans="1:12" ht="15" x14ac:dyDescent="0.2">
      <c r="G15" s="9">
        <f>_xlfn.XLOOKUP(I15,[2]Hoja2!$A$3:$A$21,[2]Hoja2!$AG$3:$AG$21,0,0)</f>
        <v>6</v>
      </c>
      <c r="H15" s="9">
        <f>_xlfn.XLOOKUP(I15,[2]Hoja2!$A$3:$A$21,[2]Hoja2!$AA$3:$AA$21,0,0)</f>
        <v>0</v>
      </c>
      <c r="I15" s="34">
        <v>17314518</v>
      </c>
      <c r="J15" s="6" t="str">
        <f>_xlfn.XLOOKUP(I15,[3]Adtivos!$K:$K,[3]Adtivos!$D:$D,0,0)</f>
        <v>314</v>
      </c>
      <c r="K15" s="6" t="str">
        <f>_xlfn.XLOOKUP(I15,[3]Adtivos!$K:$K,[3]Adtivos!$E:$E,0,0)</f>
        <v>19</v>
      </c>
    </row>
    <row r="16" spans="1:12" ht="15" x14ac:dyDescent="0.2">
      <c r="G16" s="9">
        <f>_xlfn.XLOOKUP(I16,[2]Hoja2!$A$3:$A$21,[2]Hoja2!$AG$3:$AG$21,0,0)</f>
        <v>7</v>
      </c>
      <c r="H16" s="9">
        <f>_xlfn.XLOOKUP(I16,[2]Hoja2!$A$3:$A$21,[2]Hoja2!$AA$3:$AA$21,0,0)</f>
        <v>70</v>
      </c>
      <c r="I16" s="34">
        <v>52077784</v>
      </c>
      <c r="J16" s="6" t="str">
        <f>_xlfn.XLOOKUP(I16,[3]Adtivos!$K:$K,[3]Adtivos!$D:$D,0,0)</f>
        <v>314</v>
      </c>
      <c r="K16" s="6" t="str">
        <f>_xlfn.XLOOKUP(I16,[3]Adtivos!$K:$K,[3]Adtivos!$E:$E,0,0)</f>
        <v>17</v>
      </c>
    </row>
    <row r="17" spans="1:14" ht="15" x14ac:dyDescent="0.2">
      <c r="G17" s="9">
        <f>_xlfn.XLOOKUP(I17,[2]Hoja2!$A$3:$A$21,[2]Hoja2!$AG$3:$AG$21,0,0)</f>
        <v>8</v>
      </c>
      <c r="H17" s="9">
        <f>_xlfn.XLOOKUP(I17,[2]Hoja2!$A$3:$A$21,[2]Hoja2!$AA$3:$AA$21,0,0)</f>
        <v>65</v>
      </c>
      <c r="I17" s="34">
        <v>11315868</v>
      </c>
      <c r="J17" s="6" t="str">
        <f>_xlfn.XLOOKUP(I17,[3]Adtivos!$K:$K,[3]Adtivos!$D:$D,0,0)</f>
        <v>314</v>
      </c>
      <c r="K17" s="6" t="str">
        <f>_xlfn.XLOOKUP(I17,[3]Adtivos!$K:$K,[3]Adtivos!$E:$E,0,0)</f>
        <v>17</v>
      </c>
    </row>
    <row r="18" spans="1:14" ht="15" x14ac:dyDescent="0.2">
      <c r="G18" s="9">
        <f>_xlfn.XLOOKUP(I18,[2]Hoja2!$A$3:$A$21,[2]Hoja2!$AG$3:$AG$21,0,0)</f>
        <v>9</v>
      </c>
      <c r="H18" s="9">
        <f>_xlfn.XLOOKUP(I18,[2]Hoja2!$A$3:$A$21,[2]Hoja2!$AA$3:$AA$21,0,0)</f>
        <v>30</v>
      </c>
      <c r="I18" s="34">
        <v>52107435</v>
      </c>
      <c r="J18" s="6" t="str">
        <f>_xlfn.XLOOKUP(I18,[3]Adtivos!$K:$K,[3]Adtivos!$D:$D,0,0)</f>
        <v>314</v>
      </c>
      <c r="K18" s="6" t="str">
        <f>_xlfn.XLOOKUP(I18,[3]Adtivos!$K:$K,[3]Adtivos!$E:$E,0,0)</f>
        <v>17</v>
      </c>
    </row>
    <row r="19" spans="1:14" ht="15" x14ac:dyDescent="0.2">
      <c r="G19" s="9">
        <f>_xlfn.XLOOKUP(I19,[2]Hoja2!$A$3:$A$21,[2]Hoja2!$AG$3:$AG$21,0,0)</f>
        <v>10</v>
      </c>
      <c r="H19" s="9">
        <f>_xlfn.XLOOKUP(I19,[2]Hoja2!$A$3:$A$21,[2]Hoja2!$AA$3:$AA$21,0,0)</f>
        <v>60</v>
      </c>
      <c r="I19" s="34">
        <v>51976668</v>
      </c>
      <c r="J19" s="6" t="str">
        <f>_xlfn.XLOOKUP(I19,[3]Adtivos!$K:$K,[3]Adtivos!$D:$D,0,0)</f>
        <v>314</v>
      </c>
      <c r="K19" s="6" t="str">
        <f>_xlfn.XLOOKUP(I19,[3]Adtivos!$K:$K,[3]Adtivos!$E:$E,0,0)</f>
        <v>12</v>
      </c>
    </row>
    <row r="20" spans="1:14" ht="15" x14ac:dyDescent="0.2">
      <c r="A20" s="16" t="s">
        <v>7</v>
      </c>
      <c r="B20" s="16"/>
      <c r="C20" s="16"/>
      <c r="D20" s="16"/>
      <c r="G20" s="9">
        <f>_xlfn.XLOOKUP(I20,[2]Hoja2!$A$3:$A$21,[2]Hoja2!$AG$3:$AG$21,0,0)</f>
        <v>11</v>
      </c>
      <c r="H20" s="9">
        <f>_xlfn.XLOOKUP(I20,[2]Hoja2!$A$3:$A$21,[2]Hoja2!$AA$3:$AA$21,0,0)</f>
        <v>20</v>
      </c>
      <c r="I20" s="34">
        <v>52485329</v>
      </c>
      <c r="J20" s="6" t="str">
        <f>_xlfn.XLOOKUP(I20,[3]Adtivos!$K:$K,[3]Adtivos!$D:$D,0,0)</f>
        <v>314</v>
      </c>
      <c r="K20" s="6" t="str">
        <f>_xlfn.XLOOKUP(I20,[3]Adtivos!$K:$K,[3]Adtivos!$E:$E,0,0)</f>
        <v>12</v>
      </c>
      <c r="N20" s="30"/>
    </row>
    <row r="21" spans="1:14" ht="15" x14ac:dyDescent="0.2">
      <c r="A21" s="16"/>
      <c r="B21" s="17"/>
      <c r="C21" s="17"/>
      <c r="D21" s="17"/>
      <c r="G21" s="9">
        <f>_xlfn.XLOOKUP(I21,[2]Hoja2!$A$3:$A$21,[2]Hoja2!$AG$3:$AG$21,0,0)</f>
        <v>12</v>
      </c>
      <c r="H21" s="9">
        <f>_xlfn.XLOOKUP(I21,[2]Hoja2!$A$3:$A$21,[2]Hoja2!$AA$3:$AA$21,0,0)</f>
        <v>75</v>
      </c>
      <c r="I21" s="34">
        <v>40334286</v>
      </c>
      <c r="J21" s="6" t="str">
        <f>_xlfn.XLOOKUP(I21,[3]Adtivos!$K:$K,[3]Adtivos!$D:$D,0,0)</f>
        <v>314</v>
      </c>
      <c r="K21" s="6" t="str">
        <f>_xlfn.XLOOKUP(I21,[3]Adtivos!$K:$K,[3]Adtivos!$E:$E,0,0)</f>
        <v>10</v>
      </c>
      <c r="N21" s="30"/>
    </row>
    <row r="22" spans="1:14" ht="15" x14ac:dyDescent="0.2">
      <c r="A22" s="36" t="s">
        <v>5</v>
      </c>
      <c r="B22" s="36"/>
      <c r="C22" s="36"/>
      <c r="D22" s="36"/>
      <c r="G22" s="9">
        <f>_xlfn.XLOOKUP(I22,[2]Hoja2!$A$3:$A$21,[2]Hoja2!$AG$3:$AG$21,0,0)</f>
        <v>13</v>
      </c>
      <c r="H22" s="9">
        <f>_xlfn.XLOOKUP(I22,[2]Hoja2!$A$3:$A$21,[2]Hoja2!$AA$3:$AA$21,0,0)</f>
        <v>70</v>
      </c>
      <c r="I22" s="34">
        <v>51826810</v>
      </c>
      <c r="J22" s="6" t="str">
        <f>_xlfn.XLOOKUP(I22,[3]Adtivos!$K:$K,[3]Adtivos!$D:$D,0,0)</f>
        <v>314</v>
      </c>
      <c r="K22" s="6" t="str">
        <f>_xlfn.XLOOKUP(I22,[3]Adtivos!$K:$K,[3]Adtivos!$E:$E,0,0)</f>
        <v>10</v>
      </c>
      <c r="N22" s="30"/>
    </row>
    <row r="23" spans="1:14" ht="15" x14ac:dyDescent="0.2">
      <c r="A23" s="16" t="s">
        <v>6</v>
      </c>
      <c r="B23" s="16"/>
      <c r="C23" s="16"/>
      <c r="D23" s="16"/>
      <c r="G23" s="9">
        <f>_xlfn.XLOOKUP(I23,[2]Hoja2!$A$3:$A$21,[2]Hoja2!$AG$3:$AG$21,0,0)</f>
        <v>14</v>
      </c>
      <c r="H23" s="9">
        <f>_xlfn.XLOOKUP(I23,[2]Hoja2!$A$3:$A$21,[2]Hoja2!$AA$3:$AA$21,0,0)</f>
        <v>70</v>
      </c>
      <c r="I23" s="34">
        <v>79509629</v>
      </c>
      <c r="J23" s="6" t="str">
        <f>_xlfn.XLOOKUP(I23,[3]Adtivos!$K:$K,[3]Adtivos!$D:$D,0,0)</f>
        <v>314</v>
      </c>
      <c r="K23" s="6" t="str">
        <f>_xlfn.XLOOKUP(I23,[3]Adtivos!$K:$K,[3]Adtivos!$E:$E,0,0)</f>
        <v>10</v>
      </c>
      <c r="N23" s="30"/>
    </row>
    <row r="24" spans="1:14" ht="15" x14ac:dyDescent="0.2">
      <c r="A24" s="16"/>
      <c r="B24" s="17"/>
      <c r="C24" s="17"/>
      <c r="D24" s="17"/>
      <c r="G24" s="9">
        <f>_xlfn.XLOOKUP(I24,[2]Hoja2!$A$3:$A$21,[2]Hoja2!$AG$3:$AG$21,0,0)</f>
        <v>15</v>
      </c>
      <c r="H24" s="9">
        <f>_xlfn.XLOOKUP(I24,[2]Hoja2!$A$3:$A$21,[2]Hoja2!$AA$3:$AA$21,0,0)</f>
        <v>60</v>
      </c>
      <c r="I24" s="34">
        <v>35262763</v>
      </c>
      <c r="J24" s="6" t="str">
        <f>_xlfn.XLOOKUP(I24,[3]Adtivos!$K:$K,[3]Adtivos!$D:$D,0,0)</f>
        <v>314</v>
      </c>
      <c r="K24" s="6" t="str">
        <f>_xlfn.XLOOKUP(I24,[3]Adtivos!$K:$K,[3]Adtivos!$E:$E,0,0)</f>
        <v>10</v>
      </c>
      <c r="N24" s="30"/>
    </row>
    <row r="25" spans="1:14" ht="15" x14ac:dyDescent="0.2">
      <c r="A25" s="16" t="s">
        <v>8</v>
      </c>
      <c r="B25" s="17"/>
      <c r="C25" s="17"/>
      <c r="D25" s="17"/>
      <c r="G25" s="9">
        <f>_xlfn.XLOOKUP(I25,[2]Hoja2!$A$3:$A$21,[2]Hoja2!$AG$3:$AG$21,0,0)</f>
        <v>16</v>
      </c>
      <c r="H25" s="9">
        <f>_xlfn.XLOOKUP(I25,[2]Hoja2!$A$3:$A$21,[2]Hoja2!$AA$3:$AA$21,0,0)</f>
        <v>40</v>
      </c>
      <c r="I25" s="34">
        <v>51599525</v>
      </c>
      <c r="J25" s="6" t="str">
        <f>_xlfn.XLOOKUP(I25,[3]Adtivos!$K:$K,[3]Adtivos!$D:$D,0,0)</f>
        <v>314</v>
      </c>
      <c r="K25" s="6" t="str">
        <f>_xlfn.XLOOKUP(I25,[3]Adtivos!$K:$K,[3]Adtivos!$E:$E,0,0)</f>
        <v>10</v>
      </c>
      <c r="N25" s="30"/>
    </row>
    <row r="26" spans="1:14" ht="15" x14ac:dyDescent="0.2">
      <c r="A26" s="16"/>
      <c r="B26" s="17"/>
      <c r="C26" s="17"/>
      <c r="D26" s="17"/>
      <c r="G26" s="9">
        <f>_xlfn.XLOOKUP(I26,[2]Hoja2!$A$3:$A$21,[2]Hoja2!$AG$3:$AG$21,0,0)</f>
        <v>17</v>
      </c>
      <c r="H26" s="9">
        <f>_xlfn.XLOOKUP(I26,[2]Hoja2!$A$3:$A$21,[2]Hoja2!$AA$3:$AA$21,0,0)</f>
        <v>20</v>
      </c>
      <c r="I26" s="34">
        <v>1010164103</v>
      </c>
      <c r="J26" s="6" t="str">
        <f>_xlfn.XLOOKUP(I26,[3]Adtivos!$K:$K,[3]Adtivos!$D:$D,0,0)</f>
        <v>314</v>
      </c>
      <c r="K26" s="6" t="str">
        <f>_xlfn.XLOOKUP(I26,[3]Adtivos!$K:$K,[3]Adtivos!$E:$E,0,0)</f>
        <v>10</v>
      </c>
      <c r="N26" s="30"/>
    </row>
    <row r="27" spans="1:14" ht="15" x14ac:dyDescent="0.2">
      <c r="A27" s="15" t="s">
        <v>18</v>
      </c>
      <c r="B27" s="15"/>
      <c r="C27" s="18"/>
      <c r="D27" s="15"/>
      <c r="G27" s="9">
        <f>_xlfn.XLOOKUP(I27,[2]Hoja2!$A$3:$A$21,[2]Hoja2!$AG$3:$AG$21,0,0)</f>
        <v>18</v>
      </c>
      <c r="H27" s="9">
        <f>_xlfn.XLOOKUP(I27,[2]Hoja2!$A$3:$A$21,[2]Hoja2!$AA$3:$AA$21,0,0)</f>
        <v>0</v>
      </c>
      <c r="I27" s="34">
        <v>41658465</v>
      </c>
      <c r="J27" s="6" t="str">
        <f>_xlfn.XLOOKUP(I27,[3]Adtivos!$K:$K,[3]Adtivos!$D:$D,0,0)</f>
        <v>314</v>
      </c>
      <c r="K27" s="6" t="str">
        <f>_xlfn.XLOOKUP(I27,[3]Adtivos!$K:$K,[3]Adtivos!$E:$E,0,0)</f>
        <v>10</v>
      </c>
      <c r="N27" s="30"/>
    </row>
    <row r="28" spans="1:14" ht="15" x14ac:dyDescent="0.2">
      <c r="A28" s="16" t="s">
        <v>17</v>
      </c>
      <c r="B28" s="16"/>
      <c r="C28" s="16"/>
      <c r="D28" s="16"/>
      <c r="G28" s="9">
        <f>_xlfn.XLOOKUP(I28,[2]Hoja2!$A$3:$A$21,[2]Hoja2!$AG$3:$AG$21,0,0)</f>
        <v>19</v>
      </c>
      <c r="H28" s="9">
        <f>_xlfn.XLOOKUP(I28,[2]Hoja2!$A$3:$A$21,[2]Hoja2!$AA$3:$AA$21,0,0)</f>
        <v>0</v>
      </c>
      <c r="I28" s="34">
        <v>1019029360</v>
      </c>
      <c r="J28" s="6" t="str">
        <f>_xlfn.XLOOKUP(I28,[3]Adtivos!$K:$K,[3]Adtivos!$D:$D,0,0)</f>
        <v>314</v>
      </c>
      <c r="K28" s="6" t="str">
        <f>_xlfn.XLOOKUP(I28,[3]Adtivos!$K:$K,[3]Adtivos!$E:$E,0,0)</f>
        <v>10</v>
      </c>
      <c r="N28" s="30"/>
    </row>
    <row r="29" spans="1:14" ht="15" x14ac:dyDescent="0.25">
      <c r="A29" s="17"/>
      <c r="B29" s="17"/>
      <c r="C29" s="17"/>
      <c r="D29" s="17"/>
      <c r="G29" s="27"/>
      <c r="H29" s="27"/>
      <c r="I29" s="28"/>
      <c r="J29" s="29"/>
      <c r="K29" s="29"/>
      <c r="N29" s="30"/>
    </row>
    <row r="30" spans="1:14" ht="15" x14ac:dyDescent="0.25">
      <c r="G30" s="27"/>
      <c r="H30" s="27"/>
      <c r="I30" s="28"/>
      <c r="J30" s="29"/>
      <c r="K30" s="29"/>
      <c r="N30" s="30"/>
    </row>
    <row r="31" spans="1:14" ht="15" x14ac:dyDescent="0.25">
      <c r="G31" s="27"/>
      <c r="H31" s="27"/>
      <c r="I31" s="28"/>
      <c r="J31" s="29"/>
      <c r="K31" s="29"/>
      <c r="N31" s="30"/>
    </row>
    <row r="32" spans="1:14" ht="15" x14ac:dyDescent="0.25">
      <c r="G32" s="27"/>
      <c r="H32" s="27"/>
      <c r="I32" s="28"/>
      <c r="J32" s="29"/>
      <c r="K32" s="29"/>
      <c r="N32" s="30"/>
    </row>
    <row r="33" spans="7:14" ht="15" x14ac:dyDescent="0.25">
      <c r="G33" s="27"/>
      <c r="H33" s="27"/>
      <c r="I33" s="28"/>
      <c r="J33" s="29"/>
      <c r="K33" s="29"/>
      <c r="N33" s="30"/>
    </row>
    <row r="34" spans="7:14" ht="15" x14ac:dyDescent="0.25">
      <c r="G34" s="27"/>
      <c r="H34" s="27"/>
      <c r="I34" s="28"/>
      <c r="J34" s="29"/>
      <c r="K34" s="29"/>
      <c r="N34" s="30"/>
    </row>
    <row r="35" spans="7:14" x14ac:dyDescent="0.2">
      <c r="G35" s="3"/>
      <c r="H35" s="3"/>
      <c r="I35" s="3"/>
      <c r="J35" s="3"/>
      <c r="K35" s="3"/>
    </row>
    <row r="36" spans="7:14" x14ac:dyDescent="0.2">
      <c r="G36" s="3"/>
      <c r="H36" s="3"/>
      <c r="I36" s="3"/>
      <c r="J36" s="3"/>
      <c r="K36" s="3"/>
    </row>
    <row r="37" spans="7:14" x14ac:dyDescent="0.2">
      <c r="G37" s="3"/>
      <c r="H37" s="3"/>
      <c r="I37" s="3"/>
      <c r="J37" s="3"/>
      <c r="K37" s="3"/>
    </row>
    <row r="38" spans="7:14" x14ac:dyDescent="0.2">
      <c r="G38" s="3"/>
      <c r="H38" s="3"/>
      <c r="I38" s="3"/>
      <c r="J38" s="3"/>
      <c r="K38" s="3"/>
    </row>
    <row r="39" spans="7:14" x14ac:dyDescent="0.2">
      <c r="G39" s="3"/>
      <c r="H39" s="3"/>
      <c r="I39" s="3"/>
      <c r="J39" s="3"/>
      <c r="K39" s="3"/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1" priority="494"/>
  </conditionalFormatting>
  <conditionalFormatting sqref="A25:A26">
    <cfRule type="duplicateValues" dxfId="20" priority="495"/>
    <cfRule type="duplicateValues" dxfId="19" priority="496"/>
  </conditionalFormatting>
  <conditionalFormatting sqref="A27:A28">
    <cfRule type="duplicateValues" dxfId="18" priority="491"/>
  </conditionalFormatting>
  <conditionalFormatting sqref="A27:A28">
    <cfRule type="duplicateValues" dxfId="17" priority="492"/>
    <cfRule type="duplicateValues" dxfId="16" priority="493"/>
  </conditionalFormatting>
  <conditionalFormatting sqref="A20">
    <cfRule type="duplicateValues" dxfId="15" priority="488"/>
  </conditionalFormatting>
  <conditionalFormatting sqref="A20">
    <cfRule type="duplicateValues" dxfId="14" priority="489"/>
    <cfRule type="duplicateValues" dxfId="13" priority="490"/>
  </conditionalFormatting>
  <conditionalFormatting sqref="A21:A24">
    <cfRule type="duplicateValues" dxfId="12" priority="510"/>
  </conditionalFormatting>
  <conditionalFormatting sqref="A21:A24">
    <cfRule type="duplicateValues" dxfId="11" priority="511"/>
    <cfRule type="duplicateValues" dxfId="10" priority="512"/>
  </conditionalFormatting>
  <conditionalFormatting sqref="A13">
    <cfRule type="duplicateValues" dxfId="9" priority="513"/>
  </conditionalFormatting>
  <conditionalFormatting sqref="A13">
    <cfRule type="duplicateValues" dxfId="8" priority="514"/>
    <cfRule type="duplicateValues" dxfId="7" priority="515"/>
  </conditionalFormatting>
  <conditionalFormatting sqref="A10:A12">
    <cfRule type="duplicateValues" dxfId="6" priority="125"/>
  </conditionalFormatting>
  <conditionalFormatting sqref="A10:A12">
    <cfRule type="duplicateValues" dxfId="5" priority="126"/>
  </conditionalFormatting>
  <conditionalFormatting sqref="A10:A12">
    <cfRule type="duplicateValues" dxfId="4" priority="127"/>
  </conditionalFormatting>
  <conditionalFormatting sqref="A10:A12">
    <cfRule type="duplicateValues" dxfId="3" priority="128"/>
    <cfRule type="duplicateValues" dxfId="2" priority="129"/>
  </conditionalFormatting>
  <conditionalFormatting sqref="I10:I11">
    <cfRule type="duplicateValues" dxfId="1" priority="2"/>
  </conditionalFormatting>
  <conditionalFormatting sqref="I12:I2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2021-10-08T16:03:12Z</dcterms:modified>
</cp:coreProperties>
</file>