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314-10\"/>
    </mc:Choice>
  </mc:AlternateContent>
  <xr:revisionPtr revIDLastSave="0" documentId="13_ncr:1_{18AB30DA-08C3-42FA-9DD2-C656607AE9E6}"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<sst xmlns="http://schemas.openxmlformats.org/spreadsheetml/2006/main" count="22" uniqueCount="22">
  <si>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</si>
  <si>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</si>
  <si>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</si>
  <si>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</si>
  <si>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</si>
  <si>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</si>
  <si>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</si>
  <si>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</si>
  <si>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</si>
  <si>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</si>
  <si>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</si>
  <si>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</si>
  <si>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</si>
  <si>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</si>
  <si>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</si>
  <si>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</si>
  <si>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</si>
  <si>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</si>
  <si>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</si>
  <si>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</si>
  <si>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Técnico</t>
  </si>
  <si>
    <t>314-10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</si>
</sst>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4" xfId="1" applyFont="1" applyBorder="1" applyAlignment="1">
      <alignment horizontal="left"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1" fontId="3" fillId="0" borderId="2" xfId="1" applyNumberFormat="1" applyFont="1" applyBorder="1" applyAlignment="1">
      <alignment horizontal="right" vertical="center" wrapText="1"/>
    </xf>
    <xf numFmtId="0" fontId="11" fillId="0" borderId="6" xfId="0" applyFont="1" applyBorder="1" applyAlignment="1">
      <alignment horizontal="center" vertical="center" wrapText="1"/>
    </xf>
    <xf numFmtId="0" fontId="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Grupo%2064,%20493,%20314-10%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Z2" t="str">
            <v>Puntaje</v>
          </cell>
          <cell r="AD2" t="str">
            <v>Orden</v>
          </cell>
        </row>
        <row r="3">
          <cell r="A3">
            <v>52975853</v>
          </cell>
          <cell r="Z3">
            <v>40</v>
          </cell>
          <cell r="AD3">
            <v>1</v>
          </cell>
        </row>
        <row r="4">
          <cell r="A4">
            <v>52351390</v>
          </cell>
          <cell r="Z4">
            <v>55</v>
          </cell>
          <cell r="AD4">
            <v>2</v>
          </cell>
        </row>
        <row r="5">
          <cell r="A5">
            <v>1030529829</v>
          </cell>
          <cell r="Z5">
            <v>20</v>
          </cell>
          <cell r="AD5">
            <v>3</v>
          </cell>
        </row>
        <row r="6">
          <cell r="A6">
            <v>79220819</v>
          </cell>
          <cell r="Z6">
            <v>20</v>
          </cell>
          <cell r="AD6">
            <v>4</v>
          </cell>
        </row>
        <row r="7">
          <cell r="A7">
            <v>36114080</v>
          </cell>
          <cell r="Z7">
            <v>40</v>
          </cell>
          <cell r="AD7">
            <v>5</v>
          </cell>
        </row>
        <row r="8">
          <cell r="A8">
            <v>79831083</v>
          </cell>
          <cell r="Z8">
            <v>40</v>
          </cell>
          <cell r="AD8">
            <v>6</v>
          </cell>
        </row>
        <row r="9">
          <cell r="A9">
            <v>1022929453</v>
          </cell>
          <cell r="Z9">
            <v>35</v>
          </cell>
          <cell r="AD9">
            <v>7</v>
          </cell>
        </row>
        <row r="10">
          <cell r="A10">
            <v>1022940025</v>
          </cell>
          <cell r="Z10">
            <v>15</v>
          </cell>
          <cell r="AD10">
            <v>8</v>
          </cell>
        </row>
        <row r="11">
          <cell r="A11">
            <v>39535229</v>
          </cell>
          <cell r="Z11">
            <v>0</v>
          </cell>
          <cell r="AD11">
            <v>9</v>
          </cell>
        </row>
        <row r="12">
          <cell r="A12">
            <v>79830493</v>
          </cell>
          <cell r="Z12">
            <v>0</v>
          </cell>
          <cell r="AD12">
            <v>10</v>
          </cell>
        </row>
        <row r="13">
          <cell r="A13">
            <v>79664520</v>
          </cell>
          <cell r="Z13">
            <v>40</v>
          </cell>
          <cell r="AD13">
            <v>11</v>
          </cell>
        </row>
        <row r="14">
          <cell r="A14">
            <v>72013611</v>
          </cell>
          <cell r="Z14">
            <v>50</v>
          </cell>
          <cell r="AD14">
            <v>12</v>
          </cell>
        </row>
        <row r="15">
          <cell r="A15">
            <v>54253188</v>
          </cell>
          <cell r="Z15">
            <v>40</v>
          </cell>
          <cell r="AD15">
            <v>13</v>
          </cell>
        </row>
        <row r="16">
          <cell r="A16">
            <v>52270883</v>
          </cell>
          <cell r="Z16">
            <v>40</v>
          </cell>
          <cell r="AD16">
            <v>14</v>
          </cell>
        </row>
        <row r="17">
          <cell r="A17">
            <v>52765824</v>
          </cell>
          <cell r="Z17">
            <v>25</v>
          </cell>
          <cell r="AD17">
            <v>15</v>
          </cell>
        </row>
        <row r="18">
          <cell r="A18">
            <v>1037585444</v>
          </cell>
          <cell r="Z18">
            <v>25</v>
          </cell>
          <cell r="AD18">
            <v>16</v>
          </cell>
        </row>
        <row r="19">
          <cell r="A19">
            <v>52089834</v>
          </cell>
          <cell r="Z19">
            <v>40</v>
          </cell>
          <cell r="AD19">
            <v>17</v>
          </cell>
        </row>
        <row r="20">
          <cell r="A20">
            <v>1026566922</v>
          </cell>
          <cell r="Z20">
            <v>30</v>
          </cell>
          <cell r="AD20">
            <v>18</v>
          </cell>
        </row>
        <row r="21">
          <cell r="A21">
            <v>20646247</v>
          </cell>
          <cell r="Z21">
            <v>0</v>
          </cell>
          <cell r="AD21">
            <v>19</v>
          </cell>
        </row>
        <row r="22">
          <cell r="A22">
            <v>1068928023</v>
          </cell>
          <cell r="Z22">
            <v>40</v>
          </cell>
          <cell r="AD22">
            <v>20</v>
          </cell>
        </row>
        <row r="23">
          <cell r="A23">
            <v>52224044</v>
          </cell>
          <cell r="Z23">
            <v>40</v>
          </cell>
          <cell r="AD23">
            <v>21</v>
          </cell>
        </row>
        <row r="24">
          <cell r="A24">
            <v>7336129</v>
          </cell>
          <cell r="Z24">
            <v>35</v>
          </cell>
          <cell r="AD24">
            <v>22</v>
          </cell>
        </row>
        <row r="25">
          <cell r="A25">
            <v>52758226</v>
          </cell>
          <cell r="Z25">
            <v>25</v>
          </cell>
          <cell r="AD25">
            <v>23</v>
          </cell>
        </row>
        <row r="26">
          <cell r="A26">
            <v>1110446931</v>
          </cell>
          <cell r="Z26">
            <v>0</v>
          </cell>
          <cell r="AD26">
            <v>24</v>
          </cell>
        </row>
        <row r="27">
          <cell r="A27">
            <v>1015394058</v>
          </cell>
          <cell r="Z27">
            <v>75</v>
          </cell>
          <cell r="AD27">
            <v>25</v>
          </cell>
        </row>
        <row r="28">
          <cell r="A28">
            <v>1014184579</v>
          </cell>
          <cell r="Z28">
            <v>45</v>
          </cell>
          <cell r="AD28">
            <v>26</v>
          </cell>
        </row>
        <row r="29">
          <cell r="A29">
            <v>51897881</v>
          </cell>
          <cell r="Z29">
            <v>40</v>
          </cell>
          <cell r="AD29">
            <v>27</v>
          </cell>
        </row>
        <row r="30">
          <cell r="A30">
            <v>53048957</v>
          </cell>
          <cell r="Z30">
            <v>0</v>
          </cell>
          <cell r="AD30">
            <v>28</v>
          </cell>
        </row>
        <row r="31">
          <cell r="A31">
            <v>52178505</v>
          </cell>
          <cell r="Z31">
            <v>50</v>
          </cell>
          <cell r="AD31">
            <v>29</v>
          </cell>
        </row>
        <row r="32">
          <cell r="A32">
            <v>52283971</v>
          </cell>
          <cell r="Z32">
            <v>50</v>
          </cell>
          <cell r="AD32">
            <v>30</v>
          </cell>
        </row>
        <row r="33">
          <cell r="A33">
            <v>52197084</v>
          </cell>
          <cell r="Z33">
            <v>45</v>
          </cell>
          <cell r="AD33">
            <v>31</v>
          </cell>
        </row>
        <row r="34">
          <cell r="A34">
            <v>51726176</v>
          </cell>
          <cell r="Z34">
            <v>40</v>
          </cell>
          <cell r="AD34">
            <v>32</v>
          </cell>
        </row>
        <row r="35">
          <cell r="A35">
            <v>1023868905</v>
          </cell>
          <cell r="Z35">
            <v>40</v>
          </cell>
          <cell r="AD35">
            <v>33</v>
          </cell>
        </row>
        <row r="36">
          <cell r="A36">
            <v>52116971</v>
          </cell>
          <cell r="Z36">
            <v>35</v>
          </cell>
          <cell r="AD36">
            <v>34</v>
          </cell>
        </row>
        <row r="37">
          <cell r="A37">
            <v>1032379980</v>
          </cell>
          <cell r="Z37">
            <v>35</v>
          </cell>
          <cell r="AD37">
            <v>35</v>
          </cell>
        </row>
        <row r="38">
          <cell r="A38">
            <v>52421349</v>
          </cell>
          <cell r="Z38">
            <v>30</v>
          </cell>
          <cell r="AD38">
            <v>36</v>
          </cell>
        </row>
        <row r="39">
          <cell r="A39">
            <v>19452522</v>
          </cell>
          <cell r="Z39">
            <v>0</v>
          </cell>
          <cell r="AD39">
            <v>37</v>
          </cell>
        </row>
        <row r="40">
          <cell r="A40">
            <v>52727666</v>
          </cell>
          <cell r="Z40">
            <v>0</v>
          </cell>
          <cell r="AD40">
            <v>38</v>
          </cell>
        </row>
        <row r="41">
          <cell r="A41">
            <v>51743080</v>
          </cell>
          <cell r="Z41">
            <v>0</v>
          </cell>
          <cell r="AD41">
            <v>39</v>
          </cell>
        </row>
        <row r="42">
          <cell r="A42">
            <v>52562455</v>
          </cell>
          <cell r="Z42">
            <v>65</v>
          </cell>
          <cell r="AD42">
            <v>40</v>
          </cell>
        </row>
        <row r="43">
          <cell r="A43">
            <v>52351785</v>
          </cell>
          <cell r="Z43">
            <v>60</v>
          </cell>
          <cell r="AD43">
            <v>41</v>
          </cell>
        </row>
        <row r="44">
          <cell r="A44">
            <v>52581933</v>
          </cell>
          <cell r="Z44">
            <v>40</v>
          </cell>
          <cell r="AD44">
            <v>42</v>
          </cell>
        </row>
        <row r="45">
          <cell r="A45">
            <v>37722889</v>
          </cell>
          <cell r="Z45">
            <v>35</v>
          </cell>
          <cell r="AD45">
            <v>43</v>
          </cell>
        </row>
        <row r="46">
          <cell r="A46">
            <v>52125267</v>
          </cell>
          <cell r="Z46">
            <v>0</v>
          </cell>
          <cell r="AD46">
            <v>44</v>
          </cell>
        </row>
        <row r="47">
          <cell r="A47">
            <v>51784432</v>
          </cell>
          <cell r="Z47">
            <v>40</v>
          </cell>
          <cell r="AD47">
            <v>45</v>
          </cell>
        </row>
        <row r="48">
          <cell r="A48">
            <v>52268601</v>
          </cell>
          <cell r="Z48">
            <v>0</v>
          </cell>
          <cell r="AD48">
            <v>46</v>
          </cell>
        </row>
        <row r="49">
          <cell r="A49">
            <v>52100448</v>
          </cell>
          <cell r="Z49">
            <v>35</v>
          </cell>
          <cell r="AD49">
            <v>47</v>
          </cell>
        </row>
        <row r="50">
          <cell r="A50">
            <v>46669746</v>
          </cell>
          <cell r="Z50">
            <v>25</v>
          </cell>
          <cell r="AD50">
            <v>48</v>
          </cell>
        </row>
        <row r="51">
          <cell r="A51">
            <v>80238016</v>
          </cell>
          <cell r="Z51">
            <v>25</v>
          </cell>
          <cell r="AD51">
            <v>49</v>
          </cell>
        </row>
        <row r="52">
          <cell r="A52">
            <v>51979531</v>
          </cell>
          <cell r="Z52">
            <v>0</v>
          </cell>
          <cell r="AD52">
            <v>50</v>
          </cell>
        </row>
        <row r="53">
          <cell r="A53">
            <v>52855542</v>
          </cell>
          <cell r="Z53">
            <v>40</v>
          </cell>
          <cell r="AD53">
            <v>51</v>
          </cell>
        </row>
        <row r="54">
          <cell r="A54">
            <v>1102831769</v>
          </cell>
          <cell r="Z54">
            <v>35</v>
          </cell>
          <cell r="AD54">
            <v>52</v>
          </cell>
        </row>
        <row r="55">
          <cell r="A55">
            <v>79943630</v>
          </cell>
          <cell r="Z55">
            <v>30</v>
          </cell>
          <cell r="AD55">
            <v>53</v>
          </cell>
        </row>
        <row r="56">
          <cell r="A56">
            <v>1053335575</v>
          </cell>
          <cell r="Z56">
            <v>30</v>
          </cell>
          <cell r="AD56">
            <v>54</v>
          </cell>
        </row>
        <row r="57">
          <cell r="A57">
            <v>1026283154</v>
          </cell>
          <cell r="Z57">
            <v>25</v>
          </cell>
          <cell r="AD57">
            <v>55</v>
          </cell>
        </row>
        <row r="58">
          <cell r="A58">
            <v>39709493</v>
          </cell>
          <cell r="Z58">
            <v>0</v>
          </cell>
          <cell r="AD58">
            <v>56</v>
          </cell>
        </row>
        <row r="59">
          <cell r="A59">
            <v>51754305</v>
          </cell>
          <cell r="Z59">
            <v>0</v>
          </cell>
          <cell r="AD59">
            <v>57</v>
          </cell>
        </row>
        <row r="60">
          <cell r="A60">
            <v>80395343</v>
          </cell>
          <cell r="Z60">
            <v>0</v>
          </cell>
          <cell r="AD60">
            <v>58</v>
          </cell>
        </row>
        <row r="61">
          <cell r="A61">
            <v>78032807</v>
          </cell>
          <cell r="Z61">
            <v>0</v>
          </cell>
          <cell r="AD61">
            <v>59</v>
          </cell>
        </row>
        <row r="62">
          <cell r="A62">
            <v>52972148</v>
          </cell>
          <cell r="Z62">
            <v>0</v>
          </cell>
          <cell r="AD62">
            <v>60</v>
          </cell>
        </row>
        <row r="63">
          <cell r="A63">
            <v>51965832</v>
          </cell>
          <cell r="Z63">
            <v>0</v>
          </cell>
          <cell r="AD63">
            <v>61</v>
          </cell>
        </row>
        <row r="64">
          <cell r="A64">
            <v>1022942026</v>
          </cell>
          <cell r="Z64">
            <v>0</v>
          </cell>
          <cell r="AD64">
            <v>62</v>
          </cell>
        </row>
        <row r="65">
          <cell r="A65">
            <v>35374340</v>
          </cell>
          <cell r="Z65">
            <v>0</v>
          </cell>
          <cell r="AD65">
            <v>63</v>
          </cell>
        </row>
        <row r="66">
          <cell r="A66">
            <v>63398598</v>
          </cell>
          <cell r="Z66">
            <v>0</v>
          </cell>
          <cell r="AD66">
            <v>64</v>
          </cell>
        </row>
        <row r="67">
          <cell r="A67">
            <v>1010220308</v>
          </cell>
          <cell r="Z67">
            <v>0</v>
          </cell>
          <cell r="AD67">
            <v>65</v>
          </cell>
        </row>
        <row r="68">
          <cell r="A68">
            <v>23996102</v>
          </cell>
          <cell r="Z68">
            <v>0</v>
          </cell>
          <cell r="AD68">
            <v>66</v>
          </cell>
        </row>
        <row r="69">
          <cell r="A69">
            <v>1024500706</v>
          </cell>
          <cell r="Z69">
            <v>0</v>
          </cell>
          <cell r="AD69">
            <v>67</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Normal="100" workbookViewId="0">
      <selection activeCell="L9" sqref="L9"/>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1" t="s">
        <v>3</v>
      </c>
      <c r="B2" s="21"/>
      <c r="C2" s="21"/>
      <c r="D2" s="21"/>
      <c r="E2" s="21"/>
      <c r="F2" s="21"/>
      <c r="G2" s="21"/>
      <c r="H2" s="21"/>
      <c r="I2" s="21"/>
      <c r="J2" s="1"/>
    </row>
    <row r="3" spans="1:10" x14ac:dyDescent="0.2">
      <c r="A3" s="21" t="s">
        <v>4</v>
      </c>
      <c r="B3" s="21"/>
      <c r="C3" s="21"/>
      <c r="D3" s="21"/>
      <c r="E3" s="21"/>
      <c r="F3" s="21"/>
      <c r="G3" s="21"/>
      <c r="H3" s="21"/>
      <c r="I3" s="21"/>
      <c r="J3" s="1"/>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4"/>
    </row>
    <row r="8" spans="1:10" ht="25.5" customHeight="1" x14ac:dyDescent="0.2">
      <c r="A8" s="24" t="s">
        <v>14</v>
      </c>
      <c r="B8" s="24"/>
      <c r="C8" s="24"/>
      <c r="D8" s="24"/>
      <c r="E8" s="9"/>
      <c r="F8" s="27" t="s">
        <v>13</v>
      </c>
      <c r="G8" s="27"/>
      <c r="H8" s="27"/>
      <c r="I8" s="27"/>
      <c r="J8" s="27"/>
    </row>
    <row r="9" spans="1:10" ht="30.75" customHeight="1" x14ac:dyDescent="0.2">
      <c r="A9" s="26" t="s">
        <v>0</v>
      </c>
      <c r="B9" s="26" t="s">
        <v>1</v>
      </c>
      <c r="C9" s="26" t="s">
        <v>12</v>
      </c>
      <c r="D9" s="26" t="s">
        <v>2</v>
      </c>
      <c r="E9" s="16"/>
      <c r="F9" s="28" t="s">
        <v>11</v>
      </c>
      <c r="G9" s="28" t="s">
        <v>15</v>
      </c>
      <c r="H9" s="28" t="s">
        <v>10</v>
      </c>
      <c r="I9" s="29" t="s">
        <v>9</v>
      </c>
      <c r="J9" s="29"/>
    </row>
    <row r="10" spans="1:10" ht="15" x14ac:dyDescent="0.2">
      <c r="A10" s="18">
        <v>493</v>
      </c>
      <c r="B10" s="19" t="s">
        <v>20</v>
      </c>
      <c r="C10" s="10" t="s">
        <v>21</v>
      </c>
      <c r="D10" s="20" t="str">
        <f>VLOOKUP(A10,'[1]ANEXO 1'!$B:$P,6,0)</f>
        <v>DIRECCIÓN DE CIENCIAS, TECNOLOGÍA Y MEDIOS EDUCATIVOS</v>
      </c>
      <c r="E10" s="17"/>
      <c r="F10" s="5">
        <f>_xlfn.XLOOKUP(H10,[3]Hoja2!$A:$A,[3]Hoja2!$AD:$AD,0,0)</f>
        <v>1</v>
      </c>
      <c r="G10" s="11">
        <f>_xlfn.XLOOKUP(H10,[3]Hoja2!$A:$A,[3]Hoja2!$Z:$Z,0,0)</f>
        <v>40</v>
      </c>
      <c r="H10" s="25">
        <v>52975853</v>
      </c>
      <c r="I10" s="6" t="str">
        <f>VLOOKUP(H10,[2]Adtivos!$A:$F,5,0)</f>
        <v>314</v>
      </c>
      <c r="J10" s="6" t="str">
        <f>VLOOKUP(H10,[2]Adtivos!$A:$F,6,0)</f>
        <v>07</v>
      </c>
    </row>
    <row r="11" spans="1:10" ht="15" customHeight="1" x14ac:dyDescent="0.2">
      <c r="A11" s="14"/>
      <c r="B11" s="15"/>
      <c r="C11" s="13"/>
      <c r="D11" s="12"/>
      <c r="E11" s="12"/>
      <c r="F11" s="5">
        <f>_xlfn.XLOOKUP(H11,[3]Hoja2!$A:$A,[3]Hoja2!$AD:$AD,0,0)</f>
        <v>2</v>
      </c>
      <c r="G11" s="11">
        <f>_xlfn.XLOOKUP(H11,[3]Hoja2!$A:$A,[3]Hoja2!$Z:$Z,0,0)</f>
        <v>55</v>
      </c>
      <c r="H11" s="25">
        <v>52351390</v>
      </c>
      <c r="I11" s="6" t="str">
        <f>VLOOKUP(H11,[2]Adtivos!$A:$F,5,0)</f>
        <v>314</v>
      </c>
      <c r="J11" s="6" t="str">
        <f>VLOOKUP(H11,[2]Adtivos!$A:$F,6,0)</f>
        <v>04</v>
      </c>
    </row>
    <row r="12" spans="1:10" ht="15" customHeight="1" x14ac:dyDescent="0.2">
      <c r="A12" s="14"/>
      <c r="B12" s="15"/>
      <c r="C12" s="13"/>
      <c r="D12" s="12"/>
      <c r="E12" s="12"/>
      <c r="F12" s="5">
        <f>_xlfn.XLOOKUP(H12,[3]Hoja2!$A:$A,[3]Hoja2!$AD:$AD,0,0)</f>
        <v>3</v>
      </c>
      <c r="G12" s="11">
        <f>_xlfn.XLOOKUP(H12,[3]Hoja2!$A:$A,[3]Hoja2!$Z:$Z,0,0)</f>
        <v>20</v>
      </c>
      <c r="H12" s="25">
        <v>1030529829</v>
      </c>
      <c r="I12" s="6" t="str">
        <f>VLOOKUP(H12,[2]Adtivos!$A:$F,5,0)</f>
        <v>314</v>
      </c>
      <c r="J12" s="6" t="str">
        <f>VLOOKUP(H12,[2]Adtivos!$A:$F,6,0)</f>
        <v>04</v>
      </c>
    </row>
    <row r="13" spans="1:10" ht="15" x14ac:dyDescent="0.2">
      <c r="A13" s="7" t="s">
        <v>7</v>
      </c>
      <c r="B13" s="7"/>
      <c r="C13" s="7"/>
      <c r="F13" s="5">
        <f>_xlfn.XLOOKUP(H13,[3]Hoja2!$A:$A,[3]Hoja2!$AD:$AD,0,0)</f>
        <v>4</v>
      </c>
      <c r="G13" s="11">
        <f>_xlfn.XLOOKUP(H13,[3]Hoja2!$A:$A,[3]Hoja2!$Z:$Z,0,0)</f>
        <v>20</v>
      </c>
      <c r="H13" s="25">
        <v>79220819</v>
      </c>
      <c r="I13" s="6" t="str">
        <f>VLOOKUP(H13,[2]Adtivos!$A:$F,5,0)</f>
        <v>314</v>
      </c>
      <c r="J13" s="6" t="str">
        <f>VLOOKUP(H13,[2]Adtivos!$A:$F,6,0)</f>
        <v>04</v>
      </c>
    </row>
    <row r="14" spans="1:10" ht="15" x14ac:dyDescent="0.2">
      <c r="A14" s="7"/>
      <c r="F14" s="5">
        <f>_xlfn.XLOOKUP(H14,[3]Hoja2!$A:$A,[3]Hoja2!$AD:$AD,0,0)</f>
        <v>5</v>
      </c>
      <c r="G14" s="11">
        <f>_xlfn.XLOOKUP(H14,[3]Hoja2!$A:$A,[3]Hoja2!$Z:$Z,0,0)</f>
        <v>40</v>
      </c>
      <c r="H14" s="25">
        <v>36114080</v>
      </c>
      <c r="I14" s="6" t="str">
        <f>VLOOKUP(H14,[2]Adtivos!$A:$F,5,0)</f>
        <v>407</v>
      </c>
      <c r="J14" s="6" t="str">
        <f>VLOOKUP(H14,[2]Adtivos!$A:$F,6,0)</f>
        <v>20</v>
      </c>
    </row>
    <row r="15" spans="1:10" ht="15" x14ac:dyDescent="0.2">
      <c r="A15" s="23" t="s">
        <v>5</v>
      </c>
      <c r="B15" s="23"/>
      <c r="C15" s="23"/>
      <c r="F15" s="5">
        <f>_xlfn.XLOOKUP(H15,[3]Hoja2!$A:$A,[3]Hoja2!$AD:$AD,0,0)</f>
        <v>6</v>
      </c>
      <c r="G15" s="11">
        <f>_xlfn.XLOOKUP(H15,[3]Hoja2!$A:$A,[3]Hoja2!$Z:$Z,0,0)</f>
        <v>40</v>
      </c>
      <c r="H15" s="25">
        <v>79831083</v>
      </c>
      <c r="I15" s="6" t="str">
        <f>VLOOKUP(H15,[2]Adtivos!$A:$F,5,0)</f>
        <v>407</v>
      </c>
      <c r="J15" s="6" t="str">
        <f>VLOOKUP(H15,[2]Adtivos!$A:$F,6,0)</f>
        <v>20</v>
      </c>
    </row>
    <row r="16" spans="1:10" ht="15" x14ac:dyDescent="0.2">
      <c r="A16" s="7" t="s">
        <v>6</v>
      </c>
      <c r="B16" s="7"/>
      <c r="C16" s="7"/>
      <c r="F16" s="5">
        <f>_xlfn.XLOOKUP(H16,[3]Hoja2!$A:$A,[3]Hoja2!$AD:$AD,0,0)</f>
        <v>7</v>
      </c>
      <c r="G16" s="11">
        <f>_xlfn.XLOOKUP(H16,[3]Hoja2!$A:$A,[3]Hoja2!$Z:$Z,0,0)</f>
        <v>35</v>
      </c>
      <c r="H16" s="25">
        <v>1022929453</v>
      </c>
      <c r="I16" s="6" t="str">
        <f>VLOOKUP(H16,[2]Adtivos!$A:$F,5,0)</f>
        <v>407</v>
      </c>
      <c r="J16" s="6" t="str">
        <f>VLOOKUP(H16,[2]Adtivos!$A:$F,6,0)</f>
        <v>20</v>
      </c>
    </row>
    <row r="17" spans="1:10" ht="15" x14ac:dyDescent="0.2">
      <c r="A17" s="7"/>
      <c r="F17" s="5">
        <f>_xlfn.XLOOKUP(H17,[3]Hoja2!$A:$A,[3]Hoja2!$AD:$AD,0,0)</f>
        <v>8</v>
      </c>
      <c r="G17" s="11">
        <f>_xlfn.XLOOKUP(H17,[3]Hoja2!$A:$A,[3]Hoja2!$Z:$Z,0,0)</f>
        <v>15</v>
      </c>
      <c r="H17" s="25">
        <v>1022940025</v>
      </c>
      <c r="I17" s="6" t="str">
        <f>VLOOKUP(H17,[2]Adtivos!$A:$F,5,0)</f>
        <v>407</v>
      </c>
      <c r="J17" s="6" t="str">
        <f>VLOOKUP(H17,[2]Adtivos!$A:$F,6,0)</f>
        <v>20</v>
      </c>
    </row>
    <row r="18" spans="1:10" ht="15" x14ac:dyDescent="0.2">
      <c r="A18" s="7" t="s">
        <v>8</v>
      </c>
      <c r="F18" s="5">
        <f>_xlfn.XLOOKUP(H18,[3]Hoja2!$A:$A,[3]Hoja2!$AD:$AD,0,0)</f>
        <v>9</v>
      </c>
      <c r="G18" s="11">
        <f>_xlfn.XLOOKUP(H18,[3]Hoja2!$A:$A,[3]Hoja2!$Z:$Z,0,0)</f>
        <v>0</v>
      </c>
      <c r="H18" s="25">
        <v>39535229</v>
      </c>
      <c r="I18" s="6" t="str">
        <f>VLOOKUP(H18,[2]Adtivos!$A:$F,5,0)</f>
        <v>407</v>
      </c>
      <c r="J18" s="6" t="str">
        <f>VLOOKUP(H18,[2]Adtivos!$A:$F,6,0)</f>
        <v>20</v>
      </c>
    </row>
    <row r="19" spans="1:10" ht="15" x14ac:dyDescent="0.2">
      <c r="A19" s="7"/>
      <c r="F19" s="5">
        <f>_xlfn.XLOOKUP(H19,[3]Hoja2!$A:$A,[3]Hoja2!$AD:$AD,0,0)</f>
        <v>10</v>
      </c>
      <c r="G19" s="11">
        <f>_xlfn.XLOOKUP(H19,[3]Hoja2!$A:$A,[3]Hoja2!$Z:$Z,0,0)</f>
        <v>0</v>
      </c>
      <c r="H19" s="25">
        <v>79830493</v>
      </c>
      <c r="I19" s="6" t="str">
        <f>VLOOKUP(H19,[2]Adtivos!$A:$F,5,0)</f>
        <v>407</v>
      </c>
      <c r="J19" s="6" t="str">
        <f>VLOOKUP(H19,[2]Adtivos!$A:$F,6,0)</f>
        <v>20</v>
      </c>
    </row>
    <row r="20" spans="1:10" ht="15" x14ac:dyDescent="0.2">
      <c r="A20" s="8" t="s">
        <v>18</v>
      </c>
      <c r="B20" s="8"/>
      <c r="C20" s="8"/>
      <c r="F20" s="5">
        <f>_xlfn.XLOOKUP(H20,[3]Hoja2!$A:$A,[3]Hoja2!$AD:$AD,0,0)</f>
        <v>11</v>
      </c>
      <c r="G20" s="11">
        <f>_xlfn.XLOOKUP(H20,[3]Hoja2!$A:$A,[3]Hoja2!$Z:$Z,0,0)</f>
        <v>40</v>
      </c>
      <c r="H20" s="25">
        <v>79664520</v>
      </c>
      <c r="I20" s="6" t="str">
        <f>VLOOKUP(H20,[2]Adtivos!$A:$F,5,0)</f>
        <v>407</v>
      </c>
      <c r="J20" s="6" t="str">
        <f>VLOOKUP(H20,[2]Adtivos!$A:$F,6,0)</f>
        <v>20</v>
      </c>
    </row>
    <row r="21" spans="1:10" ht="15" x14ac:dyDescent="0.2">
      <c r="A21" s="7" t="s">
        <v>17</v>
      </c>
      <c r="B21" s="7"/>
      <c r="C21" s="7"/>
      <c r="F21" s="5">
        <f>_xlfn.XLOOKUP(H21,[3]Hoja2!$A:$A,[3]Hoja2!$AD:$AD,0,0)</f>
        <v>12</v>
      </c>
      <c r="G21" s="11">
        <f>_xlfn.XLOOKUP(H21,[3]Hoja2!$A:$A,[3]Hoja2!$Z:$Z,0,0)</f>
        <v>50</v>
      </c>
      <c r="H21" s="25">
        <v>72013611</v>
      </c>
      <c r="I21" s="6" t="str">
        <f>VLOOKUP(H21,[2]Adtivos!$A:$F,5,0)</f>
        <v>407</v>
      </c>
      <c r="J21" s="6" t="str">
        <f>VLOOKUP(H21,[2]Adtivos!$A:$F,6,0)</f>
        <v>19</v>
      </c>
    </row>
    <row r="22" spans="1:10" ht="15" x14ac:dyDescent="0.2">
      <c r="F22" s="5">
        <f>_xlfn.XLOOKUP(H22,[3]Hoja2!$A:$A,[3]Hoja2!$AD:$AD,0,0)</f>
        <v>13</v>
      </c>
      <c r="G22" s="11">
        <f>_xlfn.XLOOKUP(H22,[3]Hoja2!$A:$A,[3]Hoja2!$Z:$Z,0,0)</f>
        <v>40</v>
      </c>
      <c r="H22" s="25">
        <v>54253188</v>
      </c>
      <c r="I22" s="6" t="str">
        <f>VLOOKUP(H22,[2]Adtivos!$A:$F,5,0)</f>
        <v>440</v>
      </c>
      <c r="J22" s="6" t="str">
        <f>VLOOKUP(H22,[2]Adtivos!$A:$F,6,0)</f>
        <v>19</v>
      </c>
    </row>
    <row r="23" spans="1:10" ht="15" x14ac:dyDescent="0.2">
      <c r="F23" s="5">
        <f>_xlfn.XLOOKUP(H23,[3]Hoja2!$A:$A,[3]Hoja2!$AD:$AD,0,0)</f>
        <v>14</v>
      </c>
      <c r="G23" s="11">
        <f>_xlfn.XLOOKUP(H23,[3]Hoja2!$A:$A,[3]Hoja2!$Z:$Z,0,0)</f>
        <v>40</v>
      </c>
      <c r="H23" s="25">
        <v>52270883</v>
      </c>
      <c r="I23" s="6" t="str">
        <f>VLOOKUP(H23,[2]Adtivos!$A:$F,5,0)</f>
        <v>440</v>
      </c>
      <c r="J23" s="6" t="str">
        <f>VLOOKUP(H23,[2]Adtivos!$A:$F,6,0)</f>
        <v>19</v>
      </c>
    </row>
    <row r="24" spans="1:10" ht="15" x14ac:dyDescent="0.2">
      <c r="F24" s="5">
        <f>_xlfn.XLOOKUP(H24,[3]Hoja2!$A:$A,[3]Hoja2!$AD:$AD,0,0)</f>
        <v>15</v>
      </c>
      <c r="G24" s="11">
        <f>_xlfn.XLOOKUP(H24,[3]Hoja2!$A:$A,[3]Hoja2!$Z:$Z,0,0)</f>
        <v>25</v>
      </c>
      <c r="H24" s="25">
        <v>52765824</v>
      </c>
      <c r="I24" s="6" t="str">
        <f>VLOOKUP(H24,[2]Adtivos!$A:$F,5,0)</f>
        <v>440</v>
      </c>
      <c r="J24" s="6" t="str">
        <f>VLOOKUP(H24,[2]Adtivos!$A:$F,6,0)</f>
        <v>19</v>
      </c>
    </row>
    <row r="25" spans="1:10" ht="15" x14ac:dyDescent="0.2">
      <c r="F25" s="5">
        <f>_xlfn.XLOOKUP(H25,[3]Hoja2!$A:$A,[3]Hoja2!$AD:$AD,0,0)</f>
        <v>16</v>
      </c>
      <c r="G25" s="11">
        <f>_xlfn.XLOOKUP(H25,[3]Hoja2!$A:$A,[3]Hoja2!$Z:$Z,0,0)</f>
        <v>25</v>
      </c>
      <c r="H25" s="25">
        <v>1037585444</v>
      </c>
      <c r="I25" s="6" t="str">
        <f>VLOOKUP(H25,[2]Adtivos!$A:$F,5,0)</f>
        <v>407</v>
      </c>
      <c r="J25" s="6" t="str">
        <f>VLOOKUP(H25,[2]Adtivos!$A:$F,6,0)</f>
        <v>19</v>
      </c>
    </row>
    <row r="26" spans="1:10" ht="15" x14ac:dyDescent="0.2">
      <c r="F26" s="5">
        <f>_xlfn.XLOOKUP(H26,[3]Hoja2!$A:$A,[3]Hoja2!$AD:$AD,0,0)</f>
        <v>17</v>
      </c>
      <c r="G26" s="11">
        <f>_xlfn.XLOOKUP(H26,[3]Hoja2!$A:$A,[3]Hoja2!$Z:$Z,0,0)</f>
        <v>40</v>
      </c>
      <c r="H26" s="25">
        <v>52089834</v>
      </c>
      <c r="I26" s="6" t="str">
        <f>VLOOKUP(H26,[2]Adtivos!$A:$F,5,0)</f>
        <v>440</v>
      </c>
      <c r="J26" s="6" t="str">
        <f>VLOOKUP(H26,[2]Adtivos!$A:$F,6,0)</f>
        <v>19</v>
      </c>
    </row>
    <row r="27" spans="1:10" ht="15" x14ac:dyDescent="0.2">
      <c r="F27" s="5">
        <f>_xlfn.XLOOKUP(H27,[3]Hoja2!$A:$A,[3]Hoja2!$AD:$AD,0,0)</f>
        <v>18</v>
      </c>
      <c r="G27" s="11">
        <f>_xlfn.XLOOKUP(H27,[3]Hoja2!$A:$A,[3]Hoja2!$Z:$Z,0,0)</f>
        <v>30</v>
      </c>
      <c r="H27" s="25">
        <v>1026566922</v>
      </c>
      <c r="I27" s="6" t="str">
        <f>VLOOKUP(H27,[2]Adtivos!$A:$F,5,0)</f>
        <v>440</v>
      </c>
      <c r="J27" s="6" t="str">
        <f>VLOOKUP(H27,[2]Adtivos!$A:$F,6,0)</f>
        <v>19</v>
      </c>
    </row>
    <row r="28" spans="1:10" ht="15" x14ac:dyDescent="0.2">
      <c r="F28" s="5">
        <f>_xlfn.XLOOKUP(H28,[3]Hoja2!$A:$A,[3]Hoja2!$AD:$AD,0,0)</f>
        <v>19</v>
      </c>
      <c r="G28" s="11">
        <f>_xlfn.XLOOKUP(H28,[3]Hoja2!$A:$A,[3]Hoja2!$Z:$Z,0,0)</f>
        <v>0</v>
      </c>
      <c r="H28" s="25">
        <v>20646247</v>
      </c>
      <c r="I28" s="6" t="str">
        <f>VLOOKUP(H28,[2]Adtivos!$A:$F,5,0)</f>
        <v>407</v>
      </c>
      <c r="J28" s="6" t="str">
        <f>VLOOKUP(H28,[2]Adtivos!$A:$F,6,0)</f>
        <v>18</v>
      </c>
    </row>
    <row r="29" spans="1:10" x14ac:dyDescent="0.2">
      <c r="F29" s="2"/>
      <c r="G29" s="2"/>
      <c r="H29" s="2"/>
      <c r="I29" s="2"/>
      <c r="J29" s="2"/>
    </row>
    <row r="30" spans="1:10" x14ac:dyDescent="0.2">
      <c r="F30" s="2"/>
      <c r="G30" s="2"/>
      <c r="H30" s="2"/>
      <c r="I30" s="2"/>
      <c r="J30" s="2"/>
    </row>
    <row r="31" spans="1:10" x14ac:dyDescent="0.2">
      <c r="F31" s="2"/>
      <c r="G31" s="2"/>
      <c r="H31" s="2"/>
      <c r="I31" s="2"/>
      <c r="J31" s="2"/>
    </row>
    <row r="32" spans="1:10" x14ac:dyDescent="0.2">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autoFilter ref="A9:J9" xr:uid="{687DD4CF-2D7B-40BE-AB8F-A0BE1557F63E}">
    <filterColumn colId="8" showButton="0"/>
  </autoFilter>
  <mergeCells count="8">
    <mergeCell ref="A15:C15"/>
    <mergeCell ref="A8:D8"/>
    <mergeCell ref="I9:J9"/>
    <mergeCell ref="F8:J8"/>
    <mergeCell ref="A2:I2"/>
    <mergeCell ref="A3:I3"/>
    <mergeCell ref="A4:I4"/>
    <mergeCell ref="B6:I6"/>
  </mergeCells>
  <conditionalFormatting sqref="A18:A19">
    <cfRule type="duplicateValues" dxfId="27" priority="361"/>
  </conditionalFormatting>
  <conditionalFormatting sqref="A18:A19">
    <cfRule type="duplicateValues" dxfId="26" priority="362"/>
    <cfRule type="duplicateValues" dxfId="25" priority="363"/>
  </conditionalFormatting>
  <conditionalFormatting sqref="A20:A21">
    <cfRule type="duplicateValues" dxfId="24" priority="358"/>
  </conditionalFormatting>
  <conditionalFormatting sqref="A20:A21">
    <cfRule type="duplicateValues" dxfId="23" priority="359"/>
    <cfRule type="duplicateValues" dxfId="22" priority="360"/>
  </conditionalFormatting>
  <conditionalFormatting sqref="A13">
    <cfRule type="duplicateValues" dxfId="21" priority="355"/>
  </conditionalFormatting>
  <conditionalFormatting sqref="A13">
    <cfRule type="duplicateValues" dxfId="20" priority="356"/>
    <cfRule type="duplicateValues" dxfId="19" priority="357"/>
  </conditionalFormatting>
  <conditionalFormatting sqref="A14:A17">
    <cfRule type="duplicateValues" dxfId="18" priority="377"/>
  </conditionalFormatting>
  <conditionalFormatting sqref="A14:A17">
    <cfRule type="duplicateValues" dxfId="17" priority="378"/>
    <cfRule type="duplicateValues" dxfId="16" priority="379"/>
  </conditionalFormatting>
  <conditionalFormatting sqref="A11:A12">
    <cfRule type="duplicateValues" dxfId="15" priority="380"/>
  </conditionalFormatting>
  <conditionalFormatting sqref="A11:A12">
    <cfRule type="duplicateValues" dxfId="14" priority="381"/>
    <cfRule type="duplicateValues" dxfId="13" priority="382"/>
  </conditionalFormatting>
  <conditionalFormatting sqref="A10">
    <cfRule type="duplicateValues" dxfId="12" priority="9"/>
  </conditionalFormatting>
  <conditionalFormatting sqref="A10">
    <cfRule type="duplicateValues" dxfId="11" priority="10"/>
  </conditionalFormatting>
  <conditionalFormatting sqref="A10">
    <cfRule type="duplicateValues" dxfId="10" priority="11"/>
  </conditionalFormatting>
  <conditionalFormatting sqref="A10">
    <cfRule type="duplicateValues" dxfId="9" priority="12"/>
    <cfRule type="duplicateValues" dxfId="8" priority="13"/>
  </conditionalFormatting>
  <conditionalFormatting sqref="H10:H28">
    <cfRule type="duplicateValues" dxfId="7" priority="6"/>
    <cfRule type="duplicateValues" dxfId="6" priority="7"/>
  </conditionalFormatting>
  <conditionalFormatting sqref="H10:H28">
    <cfRule type="duplicateValues" dxfId="5" priority="4"/>
    <cfRule type="duplicateValues" dxfId="4" priority="5"/>
  </conditionalFormatting>
  <conditionalFormatting sqref="H10:H28">
    <cfRule type="duplicateValues" dxfId="3" priority="3"/>
  </conditionalFormatting>
  <conditionalFormatting sqref="H10:H28">
    <cfRule type="duplicateValues" dxfId="2" priority="2"/>
  </conditionalFormatting>
  <conditionalFormatting sqref="H10:H28">
    <cfRule type="duplicateValues" dxfId="1" priority="1"/>
  </conditionalFormatting>
  <conditionalFormatting sqref="H10:H28">
    <cfRule type="duplicateValues" dxfId="0" priority="8"/>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2021-05-19T14:39:05Z</dcterms:modified>
</cp:coreProperties>
</file>