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7B7931F2-A135-4E92-B85D-3085FB0F83F7}"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3'!$A$9:$N$9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6" l="1"/>
  <c r="G12" i="6"/>
  <c r="G13" i="6"/>
  <c r="G14" i="6"/>
  <c r="G15" i="6"/>
  <c r="G16" i="6"/>
  <c r="G17" i="6"/>
  <c r="G18" i="6"/>
  <c r="G19" i="6"/>
  <c r="G20" i="6"/>
  <c r="G21" i="6"/>
  <c r="G22" i="6"/>
  <c r="G23" i="6"/>
  <c r="G24" i="6"/>
  <c r="G25" i="6"/>
  <c r="G26" i="6"/>
  <c r="G27" i="6"/>
  <c r="G28" i="6"/>
  <c r="G29" i="6"/>
  <c r="G10" i="6"/>
  <c r="F11" i="6"/>
  <c r="F12" i="6"/>
  <c r="F13" i="6"/>
  <c r="F14" i="6"/>
  <c r="F15" i="6"/>
  <c r="F16" i="6"/>
  <c r="F17" i="6"/>
  <c r="F18" i="6"/>
  <c r="F19" i="6"/>
  <c r="F20" i="6"/>
  <c r="F21" i="6"/>
  <c r="F22" i="6"/>
  <c r="F23" i="6"/>
  <c r="F24" i="6"/>
  <c r="F25" i="6"/>
  <c r="F26" i="6"/>
  <c r="F27" i="6"/>
  <c r="F28" i="6"/>
  <c r="F29" i="6"/>
  <c r="F10" i="6"/>
  <c r="I20" i="6"/>
  <c r="J20" i="6"/>
  <c r="I21" i="6"/>
  <c r="J21" i="6"/>
  <c r="I22" i="6"/>
  <c r="J22" i="6"/>
  <c r="I23" i="6"/>
  <c r="J23" i="6"/>
  <c r="I24" i="6"/>
  <c r="J24" i="6"/>
  <c r="I25" i="6"/>
  <c r="J25" i="6"/>
  <c r="I26" i="6"/>
  <c r="J26" i="6"/>
  <c r="I27" i="6"/>
  <c r="J27" i="6"/>
  <c r="I28" i="6"/>
  <c r="J28" i="6"/>
  <c r="I29" i="6"/>
  <c r="J29" i="6"/>
  <c r="I11" i="6"/>
  <c r="J11" i="6"/>
  <c r="I12" i="6"/>
  <c r="J12" i="6"/>
  <c r="I13" i="6"/>
  <c r="J13" i="6"/>
  <c r="I14" i="6"/>
  <c r="J14" i="6"/>
  <c r="I15" i="6"/>
  <c r="J15" i="6"/>
  <c r="I16" i="6"/>
  <c r="J16" i="6"/>
  <c r="I17" i="6"/>
  <c r="J17" i="6"/>
  <c r="I18" i="6"/>
  <c r="J18" i="6"/>
  <c r="I19" i="6"/>
  <c r="J19" i="6"/>
  <c r="N10" i="6"/>
  <c r="J10" i="6" l="1"/>
  <c r="I10" i="6"/>
  <c r="D10" i="6" l="1"/>
</calcChain>
</file>

<file path=xl/sharedStrings.xml><?xml version="1.0" encoding="utf-8"?>
<sst xmlns="http://schemas.openxmlformats.org/spreadsheetml/2006/main" count="27" uniqueCount="27">
  <si>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</si>
  <si>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</si>
  <si>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</si>
  <si>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</si>
  <si>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</si>
  <si>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</si>
  <si>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</si>
  <si>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</si>
  <si>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</si>
  <si>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</si>
  <si>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</si>
  <si>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</si>
  <si>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</si>
  <si>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</si>
  <si>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</si>
  <si>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</si>
  <si>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</si>
  <si>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</si>
  <si>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</si>
  <si>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</si>
  <si>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Asistió</t>
  </si>
  <si>
    <t>Aceptó</t>
  </si>
  <si>
    <t>Cédula</t>
  </si>
  <si>
    <t>Nombre</t>
  </si>
  <si>
    <t>RESULTADO AUDIENCIA</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</si>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</sst>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5">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5" fillId="0" borderId="2" xfId="0" applyFont="1" applyBorder="1" applyAlignment="1">
      <alignment horizontal="center" vertical="center"/>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5" fillId="0" borderId="2" xfId="0" applyFont="1" applyBorder="1" applyAlignment="1">
      <alignment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vertical="center" wrapText="1"/>
    </xf>
    <xf numFmtId="0" fontId="5" fillId="0" borderId="2" xfId="0" applyFont="1" applyBorder="1" applyAlignment="1">
      <alignment horizontal="center" vertical="center"/>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cellXfs>
  <cellStyles count="2">
    <cellStyle name="Normal" xfId="0" builtinId="0"/>
    <cellStyle name="Normal_Hoja1" xfId="1" xr:uid="{00000000-0005-0000-0000-000001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51575713</v>
          </cell>
          <cell r="G10" t="str">
            <v>219</v>
          </cell>
          <cell r="H10" t="str">
            <v>12</v>
          </cell>
          <cell r="I10" t="str">
            <v>Sobresaliente</v>
          </cell>
          <cell r="J10" t="str">
            <v>No</v>
          </cell>
          <cell r="K10" t="str">
            <v>CUMPLE</v>
          </cell>
          <cell r="L10" t="str">
            <v>MAESTRA BACHILLER</v>
          </cell>
          <cell r="M10">
            <v>0</v>
          </cell>
          <cell r="N10">
            <v>0</v>
          </cell>
          <cell r="O10">
            <v>0</v>
          </cell>
          <cell r="P10">
            <v>0</v>
          </cell>
          <cell r="Q10" t="str">
            <v>ADMINISTRADOR DE EMPRESAS</v>
          </cell>
          <cell r="R10">
            <v>0</v>
          </cell>
          <cell r="S10" t="str">
            <v>ESPECIALISTA EN GESTIÓN PÚBLICA</v>
          </cell>
          <cell r="T10">
            <v>0</v>
          </cell>
          <cell r="U10">
            <v>0</v>
          </cell>
          <cell r="V10">
            <v>0</v>
          </cell>
          <cell r="W10">
            <v>362</v>
          </cell>
          <cell r="X10">
            <v>51</v>
          </cell>
          <cell r="Y10" t="str">
            <v>Cumple</v>
          </cell>
          <cell r="Z10">
            <v>311</v>
          </cell>
          <cell r="AA10">
            <v>50</v>
          </cell>
          <cell r="AB10" t="str">
            <v>ESPECIALIZACIÓN PROFESIONAL</v>
          </cell>
          <cell r="AC10">
            <v>40</v>
          </cell>
          <cell r="AD10">
            <v>90</v>
          </cell>
          <cell r="AE10">
            <v>100</v>
          </cell>
          <cell r="AF10">
            <v>34015</v>
          </cell>
          <cell r="AG10">
            <v>342.16666666666669</v>
          </cell>
          <cell r="AH10">
            <v>1</v>
          </cell>
        </row>
        <row r="11">
          <cell r="F11">
            <v>52011812</v>
          </cell>
          <cell r="G11" t="str">
            <v>219</v>
          </cell>
          <cell r="H11" t="str">
            <v>12</v>
          </cell>
          <cell r="I11" t="str">
            <v>Sobresaliente</v>
          </cell>
          <cell r="J11" t="str">
            <v>No</v>
          </cell>
          <cell r="K11" t="str">
            <v>CUMPLE</v>
          </cell>
          <cell r="L11" t="str">
            <v>BACHILLER ACADEMICO</v>
          </cell>
          <cell r="M11">
            <v>0</v>
          </cell>
          <cell r="N11">
            <v>0</v>
          </cell>
          <cell r="O11">
            <v>0</v>
          </cell>
          <cell r="P11">
            <v>0</v>
          </cell>
          <cell r="Q11" t="str">
            <v>ADMINISTRADOR DE EMPRESAS</v>
          </cell>
          <cell r="R11">
            <v>0</v>
          </cell>
          <cell r="S11" t="str">
            <v>ESPECIALISTA EN GESTION PUBLICA</v>
          </cell>
          <cell r="T11">
            <v>0</v>
          </cell>
          <cell r="U11">
            <v>0</v>
          </cell>
          <cell r="V11">
            <v>0</v>
          </cell>
          <cell r="W11">
            <v>352</v>
          </cell>
          <cell r="X11">
            <v>51</v>
          </cell>
          <cell r="Y11" t="str">
            <v>Cumple</v>
          </cell>
          <cell r="Z11">
            <v>301</v>
          </cell>
          <cell r="AA11">
            <v>50</v>
          </cell>
          <cell r="AB11" t="str">
            <v>ESPECIALIZACIÓN PROFESIONAL</v>
          </cell>
          <cell r="AC11">
            <v>40</v>
          </cell>
          <cell r="AD11">
            <v>90</v>
          </cell>
          <cell r="AE11">
            <v>100</v>
          </cell>
          <cell r="AF11">
            <v>36095</v>
          </cell>
          <cell r="AG11">
            <v>272.83333333333331</v>
          </cell>
          <cell r="AH11">
            <v>2</v>
          </cell>
        </row>
        <row r="12">
          <cell r="F12">
            <v>80430970</v>
          </cell>
          <cell r="G12" t="str">
            <v>219</v>
          </cell>
          <cell r="H12" t="str">
            <v>12</v>
          </cell>
          <cell r="I12" t="str">
            <v>Sobresaliente</v>
          </cell>
          <cell r="J12" t="str">
            <v>No</v>
          </cell>
          <cell r="K12" t="str">
            <v>CUMPLE</v>
          </cell>
          <cell r="L12" t="str">
            <v>BACHILLER ACADEMICO</v>
          </cell>
          <cell r="M12">
            <v>0</v>
          </cell>
          <cell r="N12">
            <v>0</v>
          </cell>
          <cell r="O12">
            <v>0</v>
          </cell>
          <cell r="P12">
            <v>0</v>
          </cell>
          <cell r="Q12" t="str">
            <v>ADMINISTRADOR DE EMPRESAS</v>
          </cell>
          <cell r="R12">
            <v>0</v>
          </cell>
          <cell r="S12" t="str">
            <v>ESPECIALISTA EN GESTIÓN PÚBLICA</v>
          </cell>
          <cell r="T12">
            <v>0</v>
          </cell>
          <cell r="U12">
            <v>0</v>
          </cell>
          <cell r="V12">
            <v>0</v>
          </cell>
          <cell r="W12">
            <v>252</v>
          </cell>
          <cell r="X12">
            <v>51</v>
          </cell>
          <cell r="Y12" t="str">
            <v>Cumple</v>
          </cell>
          <cell r="Z12">
            <v>201</v>
          </cell>
          <cell r="AA12">
            <v>50</v>
          </cell>
          <cell r="AB12" t="str">
            <v>ESPECIALIZACIÓN PROFESIONAL</v>
          </cell>
          <cell r="AC12">
            <v>40</v>
          </cell>
          <cell r="AD12">
            <v>90</v>
          </cell>
          <cell r="AE12">
            <v>100</v>
          </cell>
          <cell r="AF12">
            <v>36538</v>
          </cell>
          <cell r="AG12">
            <v>258.06666666666666</v>
          </cell>
          <cell r="AH12">
            <v>3</v>
          </cell>
        </row>
        <row r="13">
          <cell r="F13">
            <v>92497777</v>
          </cell>
          <cell r="G13" t="str">
            <v>219</v>
          </cell>
          <cell r="H13" t="str">
            <v>12</v>
          </cell>
          <cell r="I13" t="str">
            <v>Sobresaliente</v>
          </cell>
          <cell r="J13" t="str">
            <v>No</v>
          </cell>
          <cell r="K13" t="str">
            <v>CUMPLE</v>
          </cell>
          <cell r="L13" t="str">
            <v>BACHILLER ACADEMICO</v>
          </cell>
          <cell r="M13">
            <v>0</v>
          </cell>
          <cell r="N13">
            <v>0</v>
          </cell>
          <cell r="O13">
            <v>0</v>
          </cell>
          <cell r="P13">
            <v>0</v>
          </cell>
          <cell r="Q13" t="str">
            <v>ECONOMISTA</v>
          </cell>
          <cell r="R13">
            <v>0</v>
          </cell>
          <cell r="S13" t="str">
            <v>ESPECIALISTA EN ADMINISTRACION FINANCIERA</v>
          </cell>
          <cell r="T13">
            <v>0</v>
          </cell>
          <cell r="U13">
            <v>0</v>
          </cell>
          <cell r="V13">
            <v>0</v>
          </cell>
          <cell r="W13">
            <v>378</v>
          </cell>
          <cell r="X13">
            <v>51</v>
          </cell>
          <cell r="Y13" t="str">
            <v>Cumple</v>
          </cell>
          <cell r="Z13">
            <v>327</v>
          </cell>
          <cell r="AA13">
            <v>50</v>
          </cell>
          <cell r="AB13" t="str">
            <v>ESPECIALIZACIÓN PROFESIONAL</v>
          </cell>
          <cell r="AC13">
            <v>40</v>
          </cell>
          <cell r="AD13">
            <v>90</v>
          </cell>
          <cell r="AE13">
            <v>100</v>
          </cell>
          <cell r="AF13">
            <v>38721</v>
          </cell>
          <cell r="AG13">
            <v>185.3</v>
          </cell>
          <cell r="AH13">
            <v>4</v>
          </cell>
        </row>
        <row r="14">
          <cell r="F14">
            <v>14880069</v>
          </cell>
          <cell r="G14" t="str">
            <v>219</v>
          </cell>
          <cell r="H14" t="str">
            <v>12</v>
          </cell>
          <cell r="I14" t="str">
            <v>Sobresaliente</v>
          </cell>
          <cell r="J14" t="str">
            <v>No</v>
          </cell>
          <cell r="K14" t="str">
            <v>CUMPLE</v>
          </cell>
          <cell r="L14" t="str">
            <v>BACHILLER CLASICO</v>
          </cell>
          <cell r="M14">
            <v>0</v>
          </cell>
          <cell r="N14">
            <v>0</v>
          </cell>
          <cell r="O14">
            <v>0</v>
          </cell>
          <cell r="P14">
            <v>0</v>
          </cell>
          <cell r="Q14" t="str">
            <v>INGENIERIA INDUSTRIAL</v>
          </cell>
          <cell r="R14">
            <v>0</v>
          </cell>
          <cell r="S14" t="str">
            <v>ESPECIALIZACION EN GESTION DE LA CALIDAD Y NORMALIZACION TECNICA</v>
          </cell>
          <cell r="T14">
            <v>0</v>
          </cell>
          <cell r="U14">
            <v>0</v>
          </cell>
          <cell r="V14">
            <v>0</v>
          </cell>
          <cell r="W14">
            <v>380</v>
          </cell>
          <cell r="X14">
            <v>51</v>
          </cell>
          <cell r="Y14" t="str">
            <v>Cumple</v>
          </cell>
          <cell r="Z14">
            <v>329</v>
          </cell>
          <cell r="AA14">
            <v>50</v>
          </cell>
          <cell r="AB14" t="str">
            <v>ESPECIALIZACIÓN PROFESIONAL</v>
          </cell>
          <cell r="AC14">
            <v>40</v>
          </cell>
          <cell r="AD14">
            <v>90</v>
          </cell>
          <cell r="AE14">
            <v>100</v>
          </cell>
          <cell r="AF14">
            <v>41122</v>
          </cell>
          <cell r="AG14">
            <v>105.26666666666667</v>
          </cell>
          <cell r="AH14">
            <v>5</v>
          </cell>
        </row>
        <row r="15">
          <cell r="F15">
            <v>79979294</v>
          </cell>
          <cell r="G15" t="str">
            <v>219</v>
          </cell>
          <cell r="H15" t="str">
            <v>12</v>
          </cell>
          <cell r="I15" t="str">
            <v>Sobresaliente</v>
          </cell>
          <cell r="J15" t="str">
            <v>No</v>
          </cell>
          <cell r="K15" t="str">
            <v>CUMPLE</v>
          </cell>
          <cell r="L15" t="str">
            <v>BACHILLER ACADEMICO</v>
          </cell>
          <cell r="M15" t="str">
            <v>Técnico Profesional en Secretariado</v>
          </cell>
          <cell r="N15" t="str">
            <v>TECNOLOGO EN ADMINISTRACION DE EMPRESAS</v>
          </cell>
          <cell r="O15">
            <v>0</v>
          </cell>
          <cell r="P15">
            <v>0</v>
          </cell>
          <cell r="Q15" t="str">
            <v>ADMINISTRADOR DE EMPRESAS</v>
          </cell>
          <cell r="R15">
            <v>0</v>
          </cell>
          <cell r="S15" t="str">
            <v>ESPECIALISTA EN GESTIÓN PÚBLICA</v>
          </cell>
          <cell r="T15">
            <v>0</v>
          </cell>
          <cell r="U15">
            <v>0</v>
          </cell>
          <cell r="V15">
            <v>0</v>
          </cell>
          <cell r="W15">
            <v>238</v>
          </cell>
          <cell r="X15">
            <v>51</v>
          </cell>
          <cell r="Y15" t="str">
            <v>Cumple</v>
          </cell>
          <cell r="Z15">
            <v>187</v>
          </cell>
          <cell r="AA15">
            <v>50</v>
          </cell>
          <cell r="AB15" t="str">
            <v>ESPECIALIZACIÓN PROFESIONAL</v>
          </cell>
          <cell r="AC15">
            <v>40</v>
          </cell>
          <cell r="AD15">
            <v>90</v>
          </cell>
          <cell r="AE15">
            <v>100</v>
          </cell>
          <cell r="AF15">
            <v>43460</v>
          </cell>
          <cell r="AG15">
            <v>27.333333333333332</v>
          </cell>
          <cell r="AH15">
            <v>6</v>
          </cell>
        </row>
        <row r="16">
          <cell r="F16">
            <v>12553889</v>
          </cell>
          <cell r="G16" t="str">
            <v>219</v>
          </cell>
          <cell r="H16" t="str">
            <v>12</v>
          </cell>
          <cell r="I16" t="str">
            <v>Sobresaliente</v>
          </cell>
          <cell r="J16" t="str">
            <v>No</v>
          </cell>
          <cell r="K16" t="str">
            <v>CUMPLE</v>
          </cell>
          <cell r="L16" t="str">
            <v>BACHILLER ACADEMICO</v>
          </cell>
          <cell r="M16">
            <v>0</v>
          </cell>
          <cell r="N16">
            <v>0</v>
          </cell>
          <cell r="O16">
            <v>0</v>
          </cell>
          <cell r="P16">
            <v>0</v>
          </cell>
          <cell r="Q16" t="str">
            <v>INGENIERO INDUSTRIAL</v>
          </cell>
          <cell r="R16">
            <v>0</v>
          </cell>
          <cell r="S16" t="str">
            <v>ESPECIALISTA EN INGENIERIA DE SOFTWARE</v>
          </cell>
          <cell r="T16">
            <v>0</v>
          </cell>
          <cell r="U16">
            <v>0</v>
          </cell>
          <cell r="V16">
            <v>0</v>
          </cell>
          <cell r="W16">
            <v>335</v>
          </cell>
          <cell r="X16">
            <v>51</v>
          </cell>
          <cell r="Y16" t="str">
            <v>Cumple</v>
          </cell>
          <cell r="Z16">
            <v>284</v>
          </cell>
          <cell r="AA16">
            <v>50</v>
          </cell>
          <cell r="AB16" t="str">
            <v>ESPECIALIZACIÓN PROFESIONAL</v>
          </cell>
          <cell r="AC16">
            <v>40</v>
          </cell>
          <cell r="AD16">
            <v>90</v>
          </cell>
          <cell r="AE16">
            <v>97.5</v>
          </cell>
          <cell r="AF16">
            <v>34015</v>
          </cell>
          <cell r="AG16">
            <v>342.16666666666669</v>
          </cell>
          <cell r="AH16">
            <v>7</v>
          </cell>
        </row>
        <row r="17">
          <cell r="F17">
            <v>10264973</v>
          </cell>
          <cell r="G17" t="str">
            <v>219</v>
          </cell>
          <cell r="H17" t="str">
            <v>12</v>
          </cell>
          <cell r="I17" t="str">
            <v>Sobresaliente</v>
          </cell>
          <cell r="J17" t="str">
            <v>No</v>
          </cell>
          <cell r="K17" t="str">
            <v>CUMPLE</v>
          </cell>
          <cell r="L17" t="str">
            <v>BACHILLER ACADÉMICO</v>
          </cell>
          <cell r="M17">
            <v>0</v>
          </cell>
          <cell r="N17">
            <v>0</v>
          </cell>
          <cell r="O17">
            <v>0</v>
          </cell>
          <cell r="P17">
            <v>0</v>
          </cell>
          <cell r="Q17" t="str">
            <v>ECONOMISTA EMPRESARIAL</v>
          </cell>
          <cell r="R17">
            <v>0</v>
          </cell>
          <cell r="S17" t="str">
            <v>ESPECIALISTA EN GERENCIA</v>
          </cell>
          <cell r="T17">
            <v>0</v>
          </cell>
          <cell r="U17">
            <v>0</v>
          </cell>
          <cell r="V17">
            <v>0</v>
          </cell>
          <cell r="W17">
            <v>349</v>
          </cell>
          <cell r="X17">
            <v>51</v>
          </cell>
          <cell r="Y17" t="str">
            <v>Cumple</v>
          </cell>
          <cell r="Z17">
            <v>298</v>
          </cell>
          <cell r="AA17">
            <v>50</v>
          </cell>
          <cell r="AB17" t="str">
            <v>ESPECIALIZACIÓN PROFESIONAL</v>
          </cell>
          <cell r="AC17">
            <v>40</v>
          </cell>
          <cell r="AD17">
            <v>90</v>
          </cell>
          <cell r="AE17">
            <v>96.87</v>
          </cell>
          <cell r="AF17">
            <v>36859</v>
          </cell>
          <cell r="AG17">
            <v>247.36666666666667</v>
          </cell>
          <cell r="AH17">
            <v>8</v>
          </cell>
        </row>
        <row r="18">
          <cell r="F18">
            <v>79628698</v>
          </cell>
          <cell r="G18" t="str">
            <v>219</v>
          </cell>
          <cell r="H18" t="str">
            <v>12</v>
          </cell>
          <cell r="I18" t="str">
            <v>Sobresaliente</v>
          </cell>
          <cell r="J18" t="str">
            <v>No</v>
          </cell>
          <cell r="K18" t="str">
            <v>CUMPLE</v>
          </cell>
          <cell r="L18" t="str">
            <v>BACHILLER ACADEMICO</v>
          </cell>
          <cell r="M18">
            <v>0</v>
          </cell>
          <cell r="N18">
            <v>0</v>
          </cell>
          <cell r="O18">
            <v>0</v>
          </cell>
          <cell r="P18">
            <v>0</v>
          </cell>
          <cell r="Q18" t="str">
            <v>ECONOMISTA</v>
          </cell>
          <cell r="R18">
            <v>0</v>
          </cell>
          <cell r="S18" t="str">
            <v>ESPECIALIZACION EN FORMULACION Y EVALUACION SOCIAL Y ECONOMICA DE PROYECTOS</v>
          </cell>
          <cell r="T18">
            <v>0</v>
          </cell>
          <cell r="U18">
            <v>0</v>
          </cell>
          <cell r="V18">
            <v>0</v>
          </cell>
          <cell r="W18">
            <v>196</v>
          </cell>
          <cell r="X18">
            <v>51</v>
          </cell>
          <cell r="Y18" t="str">
            <v>Cumple</v>
          </cell>
          <cell r="Z18">
            <v>145</v>
          </cell>
          <cell r="AA18">
            <v>45</v>
          </cell>
          <cell r="AB18" t="str">
            <v>ESPECIALIZACIÓN PROFESIONAL</v>
          </cell>
          <cell r="AC18">
            <v>40</v>
          </cell>
          <cell r="AD18">
            <v>85</v>
          </cell>
          <cell r="AE18">
            <v>100</v>
          </cell>
          <cell r="AF18">
            <v>40203</v>
          </cell>
          <cell r="AG18">
            <v>135.9</v>
          </cell>
          <cell r="AH18">
            <v>9</v>
          </cell>
        </row>
        <row r="19">
          <cell r="F19">
            <v>52774236</v>
          </cell>
          <cell r="G19" t="str">
            <v>219</v>
          </cell>
          <cell r="H19" t="str">
            <v>12</v>
          </cell>
          <cell r="I19" t="str">
            <v>Sobresaliente</v>
          </cell>
          <cell r="J19" t="str">
            <v>No</v>
          </cell>
          <cell r="K19" t="str">
            <v>CUMPLE</v>
          </cell>
          <cell r="L19" t="str">
            <v>BACHILLER ACADEMICO</v>
          </cell>
          <cell r="M19">
            <v>0</v>
          </cell>
          <cell r="N19">
            <v>0</v>
          </cell>
          <cell r="O19">
            <v>0</v>
          </cell>
          <cell r="P19">
            <v>0</v>
          </cell>
          <cell r="Q19" t="str">
            <v>ADMINISTRADOR DE EMPRESAS</v>
          </cell>
          <cell r="R19">
            <v>0</v>
          </cell>
          <cell r="S19" t="str">
            <v>ESPECIALISTA EN DERECHO LABORAL Y SEGURIDAD SOCIAL</v>
          </cell>
          <cell r="T19">
            <v>0</v>
          </cell>
          <cell r="U19">
            <v>0</v>
          </cell>
          <cell r="V19">
            <v>0</v>
          </cell>
          <cell r="W19">
            <v>212</v>
          </cell>
          <cell r="X19">
            <v>51</v>
          </cell>
          <cell r="Y19" t="str">
            <v>Cumple</v>
          </cell>
          <cell r="Z19">
            <v>161</v>
          </cell>
          <cell r="AA19">
            <v>45</v>
          </cell>
          <cell r="AB19" t="str">
            <v>ESPECIALIZACIÓN PROFESIONAL</v>
          </cell>
          <cell r="AC19">
            <v>40</v>
          </cell>
          <cell r="AD19">
            <v>85</v>
          </cell>
          <cell r="AE19">
            <v>100</v>
          </cell>
          <cell r="AF19">
            <v>41610</v>
          </cell>
          <cell r="AG19">
            <v>89</v>
          </cell>
          <cell r="AH19">
            <v>10</v>
          </cell>
        </row>
        <row r="20">
          <cell r="F20">
            <v>91491538</v>
          </cell>
          <cell r="G20" t="str">
            <v>219</v>
          </cell>
          <cell r="H20" t="str">
            <v>12</v>
          </cell>
          <cell r="I20" t="str">
            <v>Sobresaliente</v>
          </cell>
          <cell r="J20" t="str">
            <v>No</v>
          </cell>
          <cell r="K20" t="str">
            <v>CUMPLE</v>
          </cell>
          <cell r="L20" t="str">
            <v>BACHILLER TÉCNICO INDUSTRIAL</v>
          </cell>
          <cell r="M20">
            <v>0</v>
          </cell>
          <cell r="N20">
            <v>0</v>
          </cell>
          <cell r="O20">
            <v>0</v>
          </cell>
          <cell r="P20">
            <v>0</v>
          </cell>
          <cell r="Q20" t="str">
            <v>ABOGADO</v>
          </cell>
          <cell r="R20">
            <v>0</v>
          </cell>
          <cell r="S20" t="str">
            <v>ESPECIALISTA EN DERECHO ADMINISTRATIVO</v>
          </cell>
          <cell r="T20">
            <v>0</v>
          </cell>
          <cell r="U20">
            <v>0</v>
          </cell>
          <cell r="V20">
            <v>0</v>
          </cell>
          <cell r="W20">
            <v>209</v>
          </cell>
          <cell r="X20">
            <v>51</v>
          </cell>
          <cell r="Y20" t="str">
            <v>Cumple</v>
          </cell>
          <cell r="Z20">
            <v>158</v>
          </cell>
          <cell r="AA20">
            <v>45</v>
          </cell>
          <cell r="AB20" t="str">
            <v>ESPECIALIZACIÓN PROFESIONAL</v>
          </cell>
          <cell r="AC20">
            <v>40</v>
          </cell>
          <cell r="AD20">
            <v>85</v>
          </cell>
          <cell r="AE20">
            <v>100</v>
          </cell>
          <cell r="AF20">
            <v>43580</v>
          </cell>
          <cell r="AG20">
            <v>23.333333333333332</v>
          </cell>
          <cell r="AH20">
            <v>11</v>
          </cell>
        </row>
        <row r="21">
          <cell r="F21">
            <v>28393062</v>
          </cell>
          <cell r="G21" t="str">
            <v>219</v>
          </cell>
          <cell r="H21" t="str">
            <v>12</v>
          </cell>
          <cell r="I21" t="str">
            <v>Sobresaliente</v>
          </cell>
          <cell r="J21" t="str">
            <v>No</v>
          </cell>
          <cell r="K21" t="str">
            <v>CUMPLE</v>
          </cell>
          <cell r="L21" t="str">
            <v>BACHILLER ACADEMICO</v>
          </cell>
          <cell r="M21">
            <v>0</v>
          </cell>
          <cell r="N21">
            <v>0</v>
          </cell>
          <cell r="O21">
            <v>0</v>
          </cell>
          <cell r="P21">
            <v>0</v>
          </cell>
          <cell r="Q21" t="str">
            <v>CONTADOR PUBLICO</v>
          </cell>
          <cell r="R21">
            <v>0</v>
          </cell>
          <cell r="S21" t="str">
            <v>ESPECIALISTA EN DIRECCION FINANCIERA Y DESARROLLO ORGANIZACIONAL</v>
          </cell>
          <cell r="T21">
            <v>0</v>
          </cell>
          <cell r="U21">
            <v>0</v>
          </cell>
          <cell r="V21">
            <v>0</v>
          </cell>
          <cell r="W21">
            <v>201</v>
          </cell>
          <cell r="X21">
            <v>51</v>
          </cell>
          <cell r="Y21" t="str">
            <v>Cumple</v>
          </cell>
          <cell r="Z21">
            <v>150</v>
          </cell>
          <cell r="AA21">
            <v>45</v>
          </cell>
          <cell r="AB21" t="str">
            <v>ESPECIALIZACIÓN PROFESIONAL</v>
          </cell>
          <cell r="AC21">
            <v>40</v>
          </cell>
          <cell r="AD21">
            <v>85</v>
          </cell>
          <cell r="AE21">
            <v>100</v>
          </cell>
          <cell r="AF21">
            <v>43595</v>
          </cell>
          <cell r="AG21">
            <v>22.833333333333332</v>
          </cell>
          <cell r="AH21">
            <v>12</v>
          </cell>
        </row>
        <row r="22">
          <cell r="F22">
            <v>52263924</v>
          </cell>
          <cell r="G22" t="str">
            <v>219</v>
          </cell>
          <cell r="H22" t="str">
            <v>12</v>
          </cell>
          <cell r="I22" t="str">
            <v>Sobresaliente</v>
          </cell>
          <cell r="J22" t="str">
            <v>No</v>
          </cell>
          <cell r="K22" t="str">
            <v>CUMPLE</v>
          </cell>
          <cell r="L22" t="str">
            <v>BACHILLER EN PROMOCIÓN SOCIAL</v>
          </cell>
          <cell r="M22">
            <v>0</v>
          </cell>
          <cell r="N22">
            <v>0</v>
          </cell>
          <cell r="O22">
            <v>0</v>
          </cell>
          <cell r="P22">
            <v>0</v>
          </cell>
          <cell r="Q22" t="str">
            <v>ADMINISTRADOR PUBLICO</v>
          </cell>
          <cell r="R22">
            <v>0</v>
          </cell>
          <cell r="S22" t="str">
            <v>ESPECIALISTA EN FINANZAS Y ADMINISTRACION PUBLICA</v>
          </cell>
          <cell r="T22">
            <v>0</v>
          </cell>
          <cell r="U22">
            <v>0</v>
          </cell>
          <cell r="V22">
            <v>0</v>
          </cell>
          <cell r="W22">
            <v>187</v>
          </cell>
          <cell r="X22">
            <v>51</v>
          </cell>
          <cell r="Y22" t="str">
            <v>Cumple</v>
          </cell>
          <cell r="Z22">
            <v>136</v>
          </cell>
          <cell r="AA22">
            <v>45</v>
          </cell>
          <cell r="AB22" t="str">
            <v>ESPECIALIZACIÓN PROFESIONAL</v>
          </cell>
          <cell r="AC22">
            <v>40</v>
          </cell>
          <cell r="AD22">
            <v>85</v>
          </cell>
          <cell r="AE22">
            <v>99.88</v>
          </cell>
          <cell r="AF22">
            <v>40407</v>
          </cell>
          <cell r="AG22">
            <v>129.1</v>
          </cell>
          <cell r="AH22">
            <v>13</v>
          </cell>
        </row>
        <row r="23">
          <cell r="F23">
            <v>52706277</v>
          </cell>
          <cell r="G23" t="str">
            <v>219</v>
          </cell>
          <cell r="H23" t="str">
            <v>12</v>
          </cell>
          <cell r="I23" t="str">
            <v>Sobresaliente</v>
          </cell>
          <cell r="J23" t="str">
            <v>No</v>
          </cell>
          <cell r="K23" t="str">
            <v>CUMPLE</v>
          </cell>
          <cell r="L23" t="str">
            <v>BACHILLER ACADEMICO</v>
          </cell>
          <cell r="M23">
            <v>0</v>
          </cell>
          <cell r="N23">
            <v>0</v>
          </cell>
          <cell r="O23">
            <v>0</v>
          </cell>
          <cell r="P23">
            <v>0</v>
          </cell>
          <cell r="Q23" t="str">
            <v>CONTADOR PUBLICO</v>
          </cell>
          <cell r="R23">
            <v>0</v>
          </cell>
          <cell r="S23" t="str">
            <v>ESPECIALISTA EN GERENCIA DE NEGOCIOS INTERNACIONALES</v>
          </cell>
          <cell r="T23">
            <v>0</v>
          </cell>
          <cell r="U23">
            <v>0</v>
          </cell>
          <cell r="V23">
            <v>0</v>
          </cell>
          <cell r="W23">
            <v>203</v>
          </cell>
          <cell r="X23">
            <v>51</v>
          </cell>
          <cell r="Y23" t="str">
            <v>Cumple</v>
          </cell>
          <cell r="Z23">
            <v>152</v>
          </cell>
          <cell r="AA23">
            <v>45</v>
          </cell>
          <cell r="AB23" t="str">
            <v>ESPECIALIZACIÓN PROFESIONAL</v>
          </cell>
          <cell r="AC23">
            <v>40</v>
          </cell>
          <cell r="AD23">
            <v>85</v>
          </cell>
          <cell r="AE23">
            <v>99.42</v>
          </cell>
          <cell r="AF23">
            <v>43509</v>
          </cell>
          <cell r="AG23">
            <v>25.7</v>
          </cell>
          <cell r="AH23">
            <v>14</v>
          </cell>
        </row>
        <row r="24">
          <cell r="F24">
            <v>65705632</v>
          </cell>
          <cell r="G24" t="str">
            <v>219</v>
          </cell>
          <cell r="H24" t="str">
            <v>12</v>
          </cell>
          <cell r="I24" t="str">
            <v>Sobresaliente</v>
          </cell>
          <cell r="J24" t="str">
            <v>No</v>
          </cell>
          <cell r="K24" t="str">
            <v>CUMPLE</v>
          </cell>
          <cell r="L24" t="str">
            <v>BACHILLER TECNICO EN SISTEMAS Y COMPUTACU¡ION</v>
          </cell>
          <cell r="M24">
            <v>0</v>
          </cell>
          <cell r="N24">
            <v>0</v>
          </cell>
          <cell r="O24">
            <v>0</v>
          </cell>
          <cell r="P24">
            <v>0</v>
          </cell>
          <cell r="Q24" t="str">
            <v>ADMINISTRACION FINANCIERA</v>
          </cell>
          <cell r="R24">
            <v>0</v>
          </cell>
          <cell r="S24" t="str">
            <v>ESPECIALIZACION EN GERENCIA FINANCIERA</v>
          </cell>
          <cell r="T24">
            <v>0</v>
          </cell>
          <cell r="U24">
            <v>0</v>
          </cell>
          <cell r="V24">
            <v>0</v>
          </cell>
          <cell r="W24">
            <v>169</v>
          </cell>
          <cell r="X24">
            <v>51</v>
          </cell>
          <cell r="Y24" t="str">
            <v>Cumple</v>
          </cell>
          <cell r="Z24">
            <v>118</v>
          </cell>
          <cell r="AA24">
            <v>40</v>
          </cell>
          <cell r="AB24" t="str">
            <v>ESPECIALIZACIÓN PROFESIONAL</v>
          </cell>
          <cell r="AC24">
            <v>40</v>
          </cell>
          <cell r="AD24">
            <v>80</v>
          </cell>
          <cell r="AE24">
            <v>100</v>
          </cell>
          <cell r="AF24">
            <v>39230</v>
          </cell>
          <cell r="AG24">
            <v>168.33333333333334</v>
          </cell>
          <cell r="AH24">
            <v>15</v>
          </cell>
        </row>
        <row r="25">
          <cell r="F25">
            <v>51959772</v>
          </cell>
          <cell r="G25" t="str">
            <v>219</v>
          </cell>
          <cell r="H25" t="str">
            <v>12</v>
          </cell>
          <cell r="I25" t="str">
            <v>Sobresaliente</v>
          </cell>
          <cell r="J25" t="str">
            <v>No</v>
          </cell>
          <cell r="K25" t="str">
            <v>CUMPLE</v>
          </cell>
          <cell r="L25" t="str">
            <v xml:space="preserve">BACHILLER ACADEMICO </v>
          </cell>
          <cell r="M25">
            <v>0</v>
          </cell>
          <cell r="N25">
            <v>0</v>
          </cell>
          <cell r="O25">
            <v>0</v>
          </cell>
          <cell r="P25">
            <v>0</v>
          </cell>
          <cell r="Q25" t="str">
            <v>CONTADOR PUBLICO</v>
          </cell>
          <cell r="R25">
            <v>0</v>
          </cell>
          <cell r="S25" t="str">
            <v>ESPECIALISTA EN DOCENCIA UNIVERSITARIA</v>
          </cell>
          <cell r="T25">
            <v>0</v>
          </cell>
          <cell r="U25">
            <v>0</v>
          </cell>
          <cell r="V25">
            <v>0</v>
          </cell>
          <cell r="W25">
            <v>166</v>
          </cell>
          <cell r="X25">
            <v>51</v>
          </cell>
          <cell r="Y25" t="str">
            <v>Cumple</v>
          </cell>
          <cell r="Z25">
            <v>115</v>
          </cell>
          <cell r="AA25">
            <v>40</v>
          </cell>
          <cell r="AB25" t="str">
            <v>ESPECIALIZACIÓN PROFESIONAL</v>
          </cell>
          <cell r="AC25">
            <v>40</v>
          </cell>
          <cell r="AD25">
            <v>80</v>
          </cell>
          <cell r="AE25">
            <v>100</v>
          </cell>
          <cell r="AF25">
            <v>40009</v>
          </cell>
          <cell r="AG25">
            <v>142.36666666666667</v>
          </cell>
          <cell r="AH25">
            <v>16</v>
          </cell>
        </row>
        <row r="26">
          <cell r="F26">
            <v>28951649</v>
          </cell>
          <cell r="G26" t="str">
            <v>219</v>
          </cell>
          <cell r="H26" t="str">
            <v>12</v>
          </cell>
          <cell r="I26" t="str">
            <v>Sobresaliente</v>
          </cell>
          <cell r="J26" t="str">
            <v>No</v>
          </cell>
          <cell r="K26" t="str">
            <v>CUMPLE</v>
          </cell>
          <cell r="L26" t="str">
            <v>BACHILLER TÉCNICO</v>
          </cell>
          <cell r="M26">
            <v>0</v>
          </cell>
          <cell r="N26">
            <v>0</v>
          </cell>
          <cell r="O26">
            <v>0</v>
          </cell>
          <cell r="P26">
            <v>0</v>
          </cell>
          <cell r="Q26" t="str">
            <v>ECONOMIA</v>
          </cell>
          <cell r="R26">
            <v>0</v>
          </cell>
          <cell r="S26" t="str">
            <v>ESPECIALIZACION EN ALTA DIRRECION DEL ESTADO</v>
          </cell>
          <cell r="T26">
            <v>0</v>
          </cell>
          <cell r="U26" t="str">
            <v>MAESTRÍA EN GERENCIA DE SISTEMAS DE INFORMACIÓN Y PROYECTOS TECNOLÓGICOS</v>
          </cell>
          <cell r="V26">
            <v>0</v>
          </cell>
          <cell r="W26">
            <v>147</v>
          </cell>
          <cell r="X26">
            <v>51</v>
          </cell>
          <cell r="Y26" t="str">
            <v>Cumple</v>
          </cell>
          <cell r="Z26">
            <v>96</v>
          </cell>
          <cell r="AA26">
            <v>35</v>
          </cell>
          <cell r="AB26" t="str">
            <v>MAESTRÍA</v>
          </cell>
          <cell r="AC26">
            <v>45</v>
          </cell>
          <cell r="AD26">
            <v>80</v>
          </cell>
          <cell r="AE26">
            <v>100</v>
          </cell>
          <cell r="AF26">
            <v>41093</v>
          </cell>
          <cell r="AG26">
            <v>106.23333333333333</v>
          </cell>
          <cell r="AH26">
            <v>17</v>
          </cell>
        </row>
        <row r="27">
          <cell r="F27">
            <v>39794663</v>
          </cell>
          <cell r="G27" t="str">
            <v>219</v>
          </cell>
          <cell r="H27" t="str">
            <v>12</v>
          </cell>
          <cell r="I27" t="str">
            <v>Sobresaliente</v>
          </cell>
          <cell r="J27" t="str">
            <v>No</v>
          </cell>
          <cell r="K27" t="str">
            <v>CUMPLE</v>
          </cell>
          <cell r="L27" t="str">
            <v>Bachiller Académico</v>
          </cell>
          <cell r="M27">
            <v>0</v>
          </cell>
          <cell r="N27">
            <v>0</v>
          </cell>
          <cell r="O27">
            <v>0</v>
          </cell>
          <cell r="P27">
            <v>0</v>
          </cell>
          <cell r="Q27" t="str">
            <v>ADMINISTRADOR DE EMPRESAS</v>
          </cell>
          <cell r="R27">
            <v>0</v>
          </cell>
          <cell r="S27" t="str">
            <v>ESPECIALISTA EN GESTIÓN PÚBLICA</v>
          </cell>
          <cell r="T27">
            <v>0</v>
          </cell>
          <cell r="U27">
            <v>0</v>
          </cell>
          <cell r="V27">
            <v>0</v>
          </cell>
          <cell r="W27">
            <v>170</v>
          </cell>
          <cell r="X27">
            <v>51</v>
          </cell>
          <cell r="Y27" t="str">
            <v>Cumple</v>
          </cell>
          <cell r="Z27">
            <v>119</v>
          </cell>
          <cell r="AA27">
            <v>40</v>
          </cell>
          <cell r="AB27" t="str">
            <v>ESPECIALIZACIÓN PROFESIONAL</v>
          </cell>
          <cell r="AC27">
            <v>40</v>
          </cell>
          <cell r="AD27">
            <v>80</v>
          </cell>
          <cell r="AE27">
            <v>100</v>
          </cell>
          <cell r="AF27">
            <v>43454</v>
          </cell>
          <cell r="AG27">
            <v>27.533333333333335</v>
          </cell>
          <cell r="AH27">
            <v>18</v>
          </cell>
        </row>
        <row r="28">
          <cell r="F28">
            <v>37514007</v>
          </cell>
          <cell r="G28" t="str">
            <v>219</v>
          </cell>
          <cell r="H28" t="str">
            <v>12</v>
          </cell>
          <cell r="I28" t="str">
            <v>Sobresaliente</v>
          </cell>
          <cell r="J28" t="str">
            <v>No</v>
          </cell>
          <cell r="K28" t="str">
            <v>CUMPLE</v>
          </cell>
          <cell r="L28" t="str">
            <v>BACHILLER COMERCIAL</v>
          </cell>
          <cell r="M28">
            <v>0</v>
          </cell>
          <cell r="N28">
            <v>0</v>
          </cell>
          <cell r="O28">
            <v>0</v>
          </cell>
          <cell r="P28">
            <v>0</v>
          </cell>
          <cell r="Q28" t="str">
            <v>ADMINISTRADOR DE EMPRESAS</v>
          </cell>
          <cell r="R28">
            <v>0</v>
          </cell>
          <cell r="S28" t="str">
            <v>ESPECIALISTA EN GERENCIA DE LA CALIDAD</v>
          </cell>
          <cell r="T28">
            <v>0</v>
          </cell>
          <cell r="U28">
            <v>0</v>
          </cell>
          <cell r="V28">
            <v>0</v>
          </cell>
          <cell r="W28">
            <v>179</v>
          </cell>
          <cell r="X28">
            <v>51</v>
          </cell>
          <cell r="Y28" t="str">
            <v>Cumple</v>
          </cell>
          <cell r="Z28">
            <v>128</v>
          </cell>
          <cell r="AA28">
            <v>40</v>
          </cell>
          <cell r="AB28" t="str">
            <v>ESPECIALIZACIÓN PROFESIONAL</v>
          </cell>
          <cell r="AC28">
            <v>40</v>
          </cell>
          <cell r="AD28">
            <v>80</v>
          </cell>
          <cell r="AE28">
            <v>100</v>
          </cell>
          <cell r="AF28">
            <v>43473</v>
          </cell>
          <cell r="AG28">
            <v>26.9</v>
          </cell>
          <cell r="AH28">
            <v>19</v>
          </cell>
        </row>
        <row r="29">
          <cell r="F29">
            <v>43220532</v>
          </cell>
          <cell r="G29" t="str">
            <v>219</v>
          </cell>
          <cell r="H29" t="str">
            <v>12</v>
          </cell>
          <cell r="I29" t="str">
            <v>Sobresaliente</v>
          </cell>
          <cell r="J29" t="str">
            <v>No</v>
          </cell>
          <cell r="K29" t="str">
            <v>CUMPLE</v>
          </cell>
          <cell r="L29" t="str">
            <v>BACHILLER ACADEMICO</v>
          </cell>
          <cell r="M29">
            <v>0</v>
          </cell>
          <cell r="N29">
            <v>0</v>
          </cell>
          <cell r="O29">
            <v>0</v>
          </cell>
          <cell r="P29">
            <v>0</v>
          </cell>
          <cell r="Q29" t="str">
            <v>DERECHO</v>
          </cell>
          <cell r="R29">
            <v>0</v>
          </cell>
          <cell r="S29" t="str">
            <v>ESPECIALIZACION EN DERECHO PRIVADO</v>
          </cell>
          <cell r="T29">
            <v>0</v>
          </cell>
          <cell r="U29">
            <v>0</v>
          </cell>
          <cell r="V29">
            <v>0</v>
          </cell>
          <cell r="W29">
            <v>178</v>
          </cell>
          <cell r="X29">
            <v>51</v>
          </cell>
          <cell r="Y29" t="str">
            <v>Cumple</v>
          </cell>
          <cell r="Z29">
            <v>127</v>
          </cell>
          <cell r="AA29">
            <v>40</v>
          </cell>
          <cell r="AB29" t="str">
            <v>ESPECIALIZACIÓN PROFESIONAL</v>
          </cell>
          <cell r="AC29">
            <v>40</v>
          </cell>
          <cell r="AD29">
            <v>80</v>
          </cell>
          <cell r="AE29">
            <v>100</v>
          </cell>
          <cell r="AF29">
            <v>43593</v>
          </cell>
          <cell r="AG29">
            <v>22.9</v>
          </cell>
          <cell r="AH29">
            <v>20</v>
          </cell>
        </row>
        <row r="30">
          <cell r="F30">
            <v>51873357</v>
          </cell>
          <cell r="G30" t="str">
            <v>219</v>
          </cell>
          <cell r="H30" t="str">
            <v>12</v>
          </cell>
          <cell r="I30" t="str">
            <v>Sobresaliente</v>
          </cell>
          <cell r="J30" t="str">
            <v>No</v>
          </cell>
          <cell r="K30" t="str">
            <v>CUMPLE</v>
          </cell>
          <cell r="L30" t="str">
            <v xml:space="preserve">BACHILLER ACADEMICO </v>
          </cell>
          <cell r="M30">
            <v>0</v>
          </cell>
          <cell r="N30">
            <v>0</v>
          </cell>
          <cell r="O30">
            <v>0</v>
          </cell>
          <cell r="P30">
            <v>0</v>
          </cell>
          <cell r="Q30" t="str">
            <v>ABOGADO</v>
          </cell>
          <cell r="R30">
            <v>0</v>
          </cell>
          <cell r="S30" t="str">
            <v>ESPECIALISTA EN CIENCIAS ADMINISTRATIVAS Y CONSTITUCIONALES</v>
          </cell>
          <cell r="T30">
            <v>0</v>
          </cell>
          <cell r="U30">
            <v>0</v>
          </cell>
          <cell r="V30">
            <v>0</v>
          </cell>
          <cell r="W30">
            <v>168</v>
          </cell>
          <cell r="X30">
            <v>51</v>
          </cell>
          <cell r="Y30" t="str">
            <v>Cumple</v>
          </cell>
          <cell r="Z30">
            <v>117</v>
          </cell>
          <cell r="AA30">
            <v>40</v>
          </cell>
          <cell r="AB30" t="str">
            <v>ESPECIALIZACIÓN PROFESIONAL</v>
          </cell>
          <cell r="AC30">
            <v>40</v>
          </cell>
          <cell r="AD30">
            <v>80</v>
          </cell>
          <cell r="AE30">
            <v>99.5</v>
          </cell>
          <cell r="AF30">
            <v>39995</v>
          </cell>
          <cell r="AG30">
            <v>142.83333333333334</v>
          </cell>
          <cell r="AH30">
            <v>21</v>
          </cell>
        </row>
        <row r="31">
          <cell r="F31">
            <v>52213482</v>
          </cell>
          <cell r="G31" t="str">
            <v>219</v>
          </cell>
          <cell r="H31" t="str">
            <v>12</v>
          </cell>
          <cell r="I31" t="str">
            <v>Sobresaliente</v>
          </cell>
          <cell r="J31" t="str">
            <v>No</v>
          </cell>
          <cell r="K31" t="str">
            <v>CUMPLE</v>
          </cell>
          <cell r="L31" t="str">
            <v>BACHILLER ACADEMICO</v>
          </cell>
          <cell r="M31">
            <v>0</v>
          </cell>
          <cell r="N31">
            <v>0</v>
          </cell>
          <cell r="O31">
            <v>0</v>
          </cell>
          <cell r="P31">
            <v>0</v>
          </cell>
          <cell r="Q31" t="str">
            <v>CONTADOR PUBLICO</v>
          </cell>
          <cell r="R31">
            <v>0</v>
          </cell>
          <cell r="S31" t="str">
            <v>ESPECIALISTA EN DERECHO TRIBUTARIO Y ADUANERO</v>
          </cell>
          <cell r="T31">
            <v>0</v>
          </cell>
          <cell r="U31">
            <v>0</v>
          </cell>
          <cell r="V31">
            <v>0</v>
          </cell>
          <cell r="W31">
            <v>163</v>
          </cell>
          <cell r="X31">
            <v>51</v>
          </cell>
          <cell r="Y31" t="str">
            <v>Cumple</v>
          </cell>
          <cell r="Z31">
            <v>112</v>
          </cell>
          <cell r="AA31">
            <v>40</v>
          </cell>
          <cell r="AB31" t="str">
            <v>ESPECIALIZACIÓN PROFESIONAL</v>
          </cell>
          <cell r="AC31">
            <v>40</v>
          </cell>
          <cell r="AD31">
            <v>80</v>
          </cell>
          <cell r="AE31">
            <v>99.37</v>
          </cell>
          <cell r="AF31">
            <v>43474</v>
          </cell>
          <cell r="AG31">
            <v>26.866666666666667</v>
          </cell>
          <cell r="AH31">
            <v>22</v>
          </cell>
        </row>
        <row r="32">
          <cell r="F32">
            <v>80229200</v>
          </cell>
          <cell r="G32" t="str">
            <v>219</v>
          </cell>
          <cell r="H32" t="str">
            <v>12</v>
          </cell>
          <cell r="I32" t="str">
            <v>Sobresaliente</v>
          </cell>
          <cell r="J32" t="str">
            <v>No</v>
          </cell>
          <cell r="K32" t="str">
            <v>CUMPLE</v>
          </cell>
          <cell r="L32" t="str">
            <v xml:space="preserve">Bachiller </v>
          </cell>
          <cell r="M32">
            <v>0</v>
          </cell>
          <cell r="N32">
            <v>0</v>
          </cell>
          <cell r="O32">
            <v>0</v>
          </cell>
          <cell r="P32">
            <v>0</v>
          </cell>
          <cell r="Q32" t="str">
            <v>ADMINISTRACION DE EMPRESAS</v>
          </cell>
          <cell r="R32">
            <v>0</v>
          </cell>
          <cell r="S32" t="str">
            <v>ESPECIALIZACION EN GERENCIA EN GOBIERNO Y GESTION PUBLICA</v>
          </cell>
          <cell r="T32">
            <v>0</v>
          </cell>
          <cell r="U32">
            <v>0</v>
          </cell>
          <cell r="V32">
            <v>0</v>
          </cell>
          <cell r="W32">
            <v>136</v>
          </cell>
          <cell r="X32">
            <v>51</v>
          </cell>
          <cell r="Y32" t="str">
            <v>Cumple</v>
          </cell>
          <cell r="Z32">
            <v>85</v>
          </cell>
          <cell r="AA32">
            <v>35</v>
          </cell>
          <cell r="AB32" t="str">
            <v>ESPECIALIZACIÓN PROFESIONAL</v>
          </cell>
          <cell r="AC32">
            <v>40</v>
          </cell>
          <cell r="AD32">
            <v>75</v>
          </cell>
          <cell r="AE32">
            <v>97.12</v>
          </cell>
          <cell r="AF32">
            <v>41155</v>
          </cell>
          <cell r="AG32">
            <v>104.16666666666667</v>
          </cell>
          <cell r="AH32">
            <v>23</v>
          </cell>
        </row>
        <row r="33">
          <cell r="F33">
            <v>1030527507</v>
          </cell>
          <cell r="G33" t="str">
            <v>219</v>
          </cell>
          <cell r="H33" t="str">
            <v>12</v>
          </cell>
          <cell r="I33" t="str">
            <v>Sobresaliente</v>
          </cell>
          <cell r="J33" t="str">
            <v>No</v>
          </cell>
          <cell r="K33" t="str">
            <v>CUMPLE</v>
          </cell>
          <cell r="L33" t="str">
            <v>BACHILLER ACADEMICO</v>
          </cell>
          <cell r="M33">
            <v>0</v>
          </cell>
          <cell r="N33">
            <v>0</v>
          </cell>
          <cell r="O33">
            <v>0</v>
          </cell>
          <cell r="P33">
            <v>0</v>
          </cell>
          <cell r="Q33" t="str">
            <v>ABOGADO</v>
          </cell>
          <cell r="R33">
            <v>0</v>
          </cell>
          <cell r="S33" t="str">
            <v>ESPECIALISTA EN DERECHO PROCESAL</v>
          </cell>
          <cell r="T33">
            <v>0</v>
          </cell>
          <cell r="U33" t="str">
            <v>MAGISTER EN DERECHO</v>
          </cell>
          <cell r="V33">
            <v>0</v>
          </cell>
          <cell r="W33">
            <v>129</v>
          </cell>
          <cell r="X33">
            <v>51</v>
          </cell>
          <cell r="Y33" t="str">
            <v>Cumple</v>
          </cell>
          <cell r="Z33">
            <v>78</v>
          </cell>
          <cell r="AA33">
            <v>30</v>
          </cell>
          <cell r="AB33" t="str">
            <v>MAESTRÍA</v>
          </cell>
          <cell r="AC33">
            <v>45</v>
          </cell>
          <cell r="AD33">
            <v>75</v>
          </cell>
          <cell r="AE33">
            <v>96.1</v>
          </cell>
          <cell r="AF33">
            <v>43488</v>
          </cell>
          <cell r="AG33">
            <v>26.4</v>
          </cell>
          <cell r="AH33">
            <v>24</v>
          </cell>
        </row>
        <row r="34">
          <cell r="F34">
            <v>52057782</v>
          </cell>
          <cell r="G34" t="str">
            <v>219</v>
          </cell>
          <cell r="H34" t="str">
            <v>12</v>
          </cell>
          <cell r="I34" t="str">
            <v>Sobresaliente</v>
          </cell>
          <cell r="J34" t="str">
            <v>No</v>
          </cell>
          <cell r="K34" t="str">
            <v>CUMPLE</v>
          </cell>
          <cell r="L34" t="str">
            <v>bachiller académico</v>
          </cell>
          <cell r="M34">
            <v>0</v>
          </cell>
          <cell r="N34">
            <v>0</v>
          </cell>
          <cell r="O34">
            <v>0</v>
          </cell>
          <cell r="P34">
            <v>0</v>
          </cell>
          <cell r="Q34" t="str">
            <v>ABOGADO</v>
          </cell>
          <cell r="R34">
            <v>0</v>
          </cell>
          <cell r="S34" t="str">
            <v>ESPECIALISTA EN DERECHO LABORAL Y SEGURIDAD SOCIAL</v>
          </cell>
          <cell r="T34">
            <v>0</v>
          </cell>
          <cell r="U34">
            <v>0</v>
          </cell>
          <cell r="V34">
            <v>0</v>
          </cell>
          <cell r="W34">
            <v>75</v>
          </cell>
          <cell r="X34">
            <v>51</v>
          </cell>
          <cell r="Y34" t="str">
            <v>Cumple</v>
          </cell>
          <cell r="Z34">
            <v>24</v>
          </cell>
          <cell r="AA34">
            <v>20</v>
          </cell>
          <cell r="AB34" t="str">
            <v>ESPECIALIZACIÓN PROFESIONAL</v>
          </cell>
          <cell r="AC34">
            <v>40</v>
          </cell>
          <cell r="AD34">
            <v>60</v>
          </cell>
          <cell r="AE34">
            <v>100</v>
          </cell>
          <cell r="AF34">
            <v>41306</v>
          </cell>
          <cell r="AG34">
            <v>99.13333333333334</v>
          </cell>
          <cell r="AH34">
            <v>25</v>
          </cell>
        </row>
        <row r="35">
          <cell r="F35">
            <v>19203458</v>
          </cell>
          <cell r="G35" t="str">
            <v>219</v>
          </cell>
          <cell r="H35" t="str">
            <v>12</v>
          </cell>
          <cell r="I35" t="str">
            <v>Sobresaliente</v>
          </cell>
          <cell r="J35" t="str">
            <v>No</v>
          </cell>
          <cell r="K35" t="str">
            <v>CUMPLE</v>
          </cell>
          <cell r="L35" t="str">
            <v>BACHILLER ACADEMICO</v>
          </cell>
          <cell r="M35">
            <v>0</v>
          </cell>
          <cell r="N35">
            <v>0</v>
          </cell>
          <cell r="O35">
            <v>0</v>
          </cell>
          <cell r="P35">
            <v>0</v>
          </cell>
          <cell r="Q35" t="str">
            <v>ABOGADO</v>
          </cell>
          <cell r="R35">
            <v>0</v>
          </cell>
          <cell r="S35">
            <v>0</v>
          </cell>
          <cell r="T35">
            <v>0</v>
          </cell>
          <cell r="U35">
            <v>0</v>
          </cell>
          <cell r="V35">
            <v>0</v>
          </cell>
          <cell r="W35">
            <v>371</v>
          </cell>
          <cell r="X35">
            <v>51</v>
          </cell>
          <cell r="Y35" t="str">
            <v>Cumple</v>
          </cell>
          <cell r="Z35">
            <v>320</v>
          </cell>
          <cell r="AA35">
            <v>50</v>
          </cell>
          <cell r="AB35" t="str">
            <v>No</v>
          </cell>
          <cell r="AC35">
            <v>0</v>
          </cell>
          <cell r="AD35">
            <v>50</v>
          </cell>
          <cell r="AE35">
            <v>100</v>
          </cell>
          <cell r="AF35">
            <v>32912</v>
          </cell>
          <cell r="AG35">
            <v>378.93333333333334</v>
          </cell>
          <cell r="AH35">
            <v>26</v>
          </cell>
        </row>
        <row r="36">
          <cell r="F36">
            <v>80064254</v>
          </cell>
          <cell r="G36" t="str">
            <v>219</v>
          </cell>
          <cell r="H36" t="str">
            <v>12</v>
          </cell>
          <cell r="I36" t="str">
            <v>Sobresaliente</v>
          </cell>
          <cell r="J36" t="str">
            <v>No</v>
          </cell>
          <cell r="K36" t="str">
            <v>CUMPLE</v>
          </cell>
          <cell r="L36" t="str">
            <v>BACHILLER ACADEMICO</v>
          </cell>
          <cell r="M36">
            <v>0</v>
          </cell>
          <cell r="N36">
            <v>0</v>
          </cell>
          <cell r="O36">
            <v>0</v>
          </cell>
          <cell r="P36">
            <v>0</v>
          </cell>
          <cell r="Q36" t="str">
            <v>CONTADOR PUBLICO</v>
          </cell>
          <cell r="R36">
            <v>0</v>
          </cell>
          <cell r="S36">
            <v>0</v>
          </cell>
          <cell r="T36">
            <v>0</v>
          </cell>
          <cell r="U36">
            <v>0</v>
          </cell>
          <cell r="V36">
            <v>0</v>
          </cell>
          <cell r="W36">
            <v>269</v>
          </cell>
          <cell r="X36">
            <v>51</v>
          </cell>
          <cell r="Y36" t="str">
            <v>Cumple</v>
          </cell>
          <cell r="Z36">
            <v>218</v>
          </cell>
          <cell r="AA36">
            <v>50</v>
          </cell>
          <cell r="AB36" t="str">
            <v>No</v>
          </cell>
          <cell r="AC36">
            <v>0</v>
          </cell>
          <cell r="AD36">
            <v>50</v>
          </cell>
          <cell r="AE36">
            <v>100</v>
          </cell>
          <cell r="AF36">
            <v>36010</v>
          </cell>
          <cell r="AG36">
            <v>275.66666666666669</v>
          </cell>
          <cell r="AH36">
            <v>27</v>
          </cell>
        </row>
        <row r="37">
          <cell r="F37">
            <v>1012349086</v>
          </cell>
          <cell r="G37" t="str">
            <v>219</v>
          </cell>
          <cell r="H37" t="str">
            <v>12</v>
          </cell>
          <cell r="I37" t="str">
            <v>Sobresaliente</v>
          </cell>
          <cell r="J37" t="str">
            <v>No</v>
          </cell>
          <cell r="K37" t="str">
            <v>CUMPLE</v>
          </cell>
          <cell r="L37" t="str">
            <v>BACHILLER ACADEMICO CON ENFASIS EN EDUCACION</v>
          </cell>
          <cell r="M37">
            <v>0</v>
          </cell>
          <cell r="N37">
            <v>0</v>
          </cell>
          <cell r="O37">
            <v>0</v>
          </cell>
          <cell r="P37">
            <v>0</v>
          </cell>
          <cell r="Q37" t="str">
            <v>ADMINISTRADOR PUBLICO</v>
          </cell>
          <cell r="R37">
            <v>0</v>
          </cell>
          <cell r="S37" t="str">
            <v>ESPECIALISTA EN AUDITORÍA DE CONTROL INTERNO Y ASEGURAMIENTO</v>
          </cell>
          <cell r="T37">
            <v>0</v>
          </cell>
          <cell r="U37">
            <v>0</v>
          </cell>
          <cell r="V37">
            <v>0</v>
          </cell>
          <cell r="W37">
            <v>52</v>
          </cell>
          <cell r="X37">
            <v>51</v>
          </cell>
          <cell r="Y37" t="str">
            <v>Cumple</v>
          </cell>
          <cell r="Z37">
            <v>1</v>
          </cell>
          <cell r="AA37">
            <v>0</v>
          </cell>
          <cell r="AB37" t="str">
            <v>ESPECIALIZACIÓN PROFESIONAL</v>
          </cell>
          <cell r="AC37">
            <v>40</v>
          </cell>
          <cell r="AD37">
            <v>40</v>
          </cell>
          <cell r="AE37">
            <v>100</v>
          </cell>
          <cell r="AF37">
            <v>43587</v>
          </cell>
          <cell r="AG37">
            <v>23.1</v>
          </cell>
          <cell r="AH37">
            <v>28</v>
          </cell>
        </row>
        <row r="38">
          <cell r="F38">
            <v>1013629844</v>
          </cell>
          <cell r="G38" t="str">
            <v>219</v>
          </cell>
          <cell r="H38" t="str">
            <v>12</v>
          </cell>
          <cell r="I38" t="str">
            <v>Sobresaliente</v>
          </cell>
          <cell r="J38" t="str">
            <v>No</v>
          </cell>
          <cell r="K38" t="str">
            <v>CUMPLE</v>
          </cell>
          <cell r="L38" t="str">
            <v>Bachiller</v>
          </cell>
          <cell r="M38">
            <v>0</v>
          </cell>
          <cell r="N38">
            <v>0</v>
          </cell>
          <cell r="O38">
            <v>0</v>
          </cell>
          <cell r="P38">
            <v>0</v>
          </cell>
          <cell r="Q38" t="str">
            <v>ABOGADO(A)</v>
          </cell>
          <cell r="R38">
            <v>0</v>
          </cell>
          <cell r="S38" t="str">
            <v>ESPECIALISTA EN DERECHO ADMINISTRATIVO</v>
          </cell>
          <cell r="T38">
            <v>0</v>
          </cell>
          <cell r="U38">
            <v>0</v>
          </cell>
          <cell r="V38">
            <v>0</v>
          </cell>
          <cell r="W38">
            <v>62</v>
          </cell>
          <cell r="X38">
            <v>51</v>
          </cell>
          <cell r="Y38" t="str">
            <v>Cumple</v>
          </cell>
          <cell r="Z38">
            <v>11</v>
          </cell>
          <cell r="AA38">
            <v>0</v>
          </cell>
          <cell r="AB38" t="str">
            <v>ESPECIALIZACIÓN PROFESIONAL</v>
          </cell>
          <cell r="AC38">
            <v>40</v>
          </cell>
          <cell r="AD38">
            <v>40</v>
          </cell>
          <cell r="AE38">
            <v>98.5</v>
          </cell>
          <cell r="AF38">
            <v>43614</v>
          </cell>
          <cell r="AG38">
            <v>22.2</v>
          </cell>
          <cell r="AH38">
            <v>29</v>
          </cell>
        </row>
        <row r="39">
          <cell r="F39">
            <v>16734030</v>
          </cell>
          <cell r="G39" t="str">
            <v>219</v>
          </cell>
          <cell r="H39" t="str">
            <v>12</v>
          </cell>
          <cell r="I39" t="str">
            <v>Sobresaliente</v>
          </cell>
          <cell r="J39" t="str">
            <v>No</v>
          </cell>
          <cell r="K39" t="str">
            <v>CUMPLE</v>
          </cell>
          <cell r="L39" t="str">
            <v>BACHILLER ACADÉMICO</v>
          </cell>
          <cell r="M39" t="e">
            <v>#N/A</v>
          </cell>
          <cell r="N39" t="e">
            <v>#N/A</v>
          </cell>
          <cell r="O39" t="e">
            <v>#N/A</v>
          </cell>
          <cell r="P39" t="e">
            <v>#N/A</v>
          </cell>
          <cell r="Q39" t="str">
            <v>ECONOMIA</v>
          </cell>
          <cell r="R39">
            <v>0</v>
          </cell>
          <cell r="S39" t="e">
            <v>#N/A</v>
          </cell>
          <cell r="T39">
            <v>0</v>
          </cell>
          <cell r="U39" t="e">
            <v>#N/A</v>
          </cell>
          <cell r="V39" t="e">
            <v>#N/A</v>
          </cell>
          <cell r="W39">
            <v>127</v>
          </cell>
          <cell r="X39">
            <v>51</v>
          </cell>
          <cell r="Y39" t="str">
            <v>Cumple</v>
          </cell>
          <cell r="Z39">
            <v>76</v>
          </cell>
          <cell r="AA39">
            <v>30</v>
          </cell>
          <cell r="AB39" t="str">
            <v>No</v>
          </cell>
          <cell r="AC39">
            <v>0</v>
          </cell>
          <cell r="AD39">
            <v>30</v>
          </cell>
          <cell r="AE39">
            <v>99.26</v>
          </cell>
          <cell r="AF39">
            <v>41051</v>
          </cell>
          <cell r="AG39">
            <v>107.63333333333334</v>
          </cell>
          <cell r="AH39">
            <v>30</v>
          </cell>
        </row>
        <row r="40">
          <cell r="F40">
            <v>13006806</v>
          </cell>
          <cell r="G40" t="str">
            <v>219</v>
          </cell>
          <cell r="H40" t="str">
            <v>12</v>
          </cell>
          <cell r="I40" t="str">
            <v>Sobresaliente</v>
          </cell>
          <cell r="J40" t="str">
            <v>No</v>
          </cell>
          <cell r="K40" t="str">
            <v>CUMPLE</v>
          </cell>
          <cell r="L40" t="str">
            <v>bachiller academico</v>
          </cell>
          <cell r="M40">
            <v>0</v>
          </cell>
          <cell r="N40">
            <v>0</v>
          </cell>
          <cell r="O40">
            <v>0</v>
          </cell>
          <cell r="P40">
            <v>0</v>
          </cell>
          <cell r="Q40" t="str">
            <v>CONTADURIA PUBLICA</v>
          </cell>
          <cell r="R40">
            <v>0</v>
          </cell>
          <cell r="S40">
            <v>0</v>
          </cell>
          <cell r="T40">
            <v>0</v>
          </cell>
          <cell r="U40">
            <v>0</v>
          </cell>
          <cell r="V40">
            <v>0</v>
          </cell>
          <cell r="W40">
            <v>111</v>
          </cell>
          <cell r="X40">
            <v>51</v>
          </cell>
          <cell r="Y40" t="str">
            <v>Cumple</v>
          </cell>
          <cell r="Z40">
            <v>60</v>
          </cell>
          <cell r="AA40">
            <v>25</v>
          </cell>
          <cell r="AB40" t="str">
            <v>No</v>
          </cell>
          <cell r="AC40">
            <v>0</v>
          </cell>
          <cell r="AD40">
            <v>25</v>
          </cell>
          <cell r="AE40">
            <v>96.6</v>
          </cell>
          <cell r="AF40">
            <v>34015</v>
          </cell>
          <cell r="AG40">
            <v>342.16666666666669</v>
          </cell>
          <cell r="AH40">
            <v>31</v>
          </cell>
        </row>
        <row r="41">
          <cell r="F41">
            <v>1032398530</v>
          </cell>
          <cell r="G41" t="str">
            <v>219</v>
          </cell>
          <cell r="H41" t="str">
            <v>12</v>
          </cell>
          <cell r="I41" t="str">
            <v>Sobresaliente</v>
          </cell>
          <cell r="J41" t="str">
            <v>No</v>
          </cell>
          <cell r="K41" t="str">
            <v>CUMPLE</v>
          </cell>
          <cell r="L41" t="str">
            <v>BACHILLER ACADEMICO</v>
          </cell>
          <cell r="M41">
            <v>0</v>
          </cell>
          <cell r="N41">
            <v>0</v>
          </cell>
          <cell r="O41">
            <v>0</v>
          </cell>
          <cell r="P41">
            <v>0</v>
          </cell>
          <cell r="Q41" t="str">
            <v>CONTADOR(A) PUBLICO(A)</v>
          </cell>
          <cell r="R41">
            <v>0</v>
          </cell>
          <cell r="S41" t="str">
            <v>ESPECIALISTA EN REVISORIA FISCAL Y AUDITORIA INTERNACIONAL</v>
          </cell>
          <cell r="T41">
            <v>0</v>
          </cell>
          <cell r="U41">
            <v>0</v>
          </cell>
          <cell r="V41">
            <v>0</v>
          </cell>
          <cell r="W41">
            <v>110</v>
          </cell>
          <cell r="X41">
            <v>51</v>
          </cell>
          <cell r="Y41" t="str">
            <v>Cumple</v>
          </cell>
          <cell r="Z41">
            <v>59</v>
          </cell>
          <cell r="AA41">
            <v>25</v>
          </cell>
          <cell r="AB41" t="str">
            <v>ESPECIALIZACIÓN PROFESIONAL</v>
          </cell>
          <cell r="AC41">
            <v>40</v>
          </cell>
          <cell r="AD41">
            <v>65</v>
          </cell>
          <cell r="AE41">
            <v>100</v>
          </cell>
          <cell r="AF41">
            <v>43825</v>
          </cell>
          <cell r="AG41">
            <v>15.166666666666666</v>
          </cell>
          <cell r="AH41">
            <v>32</v>
          </cell>
        </row>
        <row r="42">
          <cell r="F42">
            <v>1075217350</v>
          </cell>
          <cell r="G42" t="str">
            <v>219</v>
          </cell>
          <cell r="H42" t="str">
            <v>12</v>
          </cell>
          <cell r="I42" t="str">
            <v>Sobresaliente</v>
          </cell>
          <cell r="J42" t="str">
            <v>No</v>
          </cell>
          <cell r="K42" t="str">
            <v>CUMPLE</v>
          </cell>
          <cell r="L42" t="str">
            <v>Bachiller técnico</v>
          </cell>
          <cell r="M42">
            <v>0</v>
          </cell>
          <cell r="N42">
            <v>0</v>
          </cell>
          <cell r="O42">
            <v>0</v>
          </cell>
          <cell r="P42">
            <v>0</v>
          </cell>
          <cell r="Q42" t="str">
            <v>ABOGADO</v>
          </cell>
          <cell r="R42">
            <v>0</v>
          </cell>
          <cell r="S42" t="str">
            <v>ESPECIALISTA EN DERECHO ADMINISTRATIVO</v>
          </cell>
          <cell r="T42">
            <v>0</v>
          </cell>
          <cell r="U42">
            <v>0</v>
          </cell>
          <cell r="V42">
            <v>0</v>
          </cell>
          <cell r="W42">
            <v>80</v>
          </cell>
          <cell r="X42">
            <v>51</v>
          </cell>
          <cell r="Y42" t="str">
            <v>Cumple</v>
          </cell>
          <cell r="Z42">
            <v>29</v>
          </cell>
          <cell r="AA42">
            <v>20</v>
          </cell>
          <cell r="AB42" t="str">
            <v>ESPECIALIZACIÓN PROFESIONAL</v>
          </cell>
          <cell r="AC42">
            <v>40</v>
          </cell>
          <cell r="AD42">
            <v>60</v>
          </cell>
          <cell r="AE42">
            <v>100</v>
          </cell>
          <cell r="AF42">
            <v>43740</v>
          </cell>
          <cell r="AG42">
            <v>18</v>
          </cell>
          <cell r="AH42">
            <v>33</v>
          </cell>
        </row>
        <row r="43">
          <cell r="F43">
            <v>52278525</v>
          </cell>
          <cell r="G43" t="str">
            <v>219</v>
          </cell>
          <cell r="H43" t="str">
            <v>12</v>
          </cell>
          <cell r="I43" t="str">
            <v>Sobresaliente</v>
          </cell>
          <cell r="J43" t="str">
            <v>No</v>
          </cell>
          <cell r="K43" t="str">
            <v>CUMPLE</v>
          </cell>
          <cell r="L43" t="str">
            <v>Bachiller academico</v>
          </cell>
          <cell r="M43">
            <v>0</v>
          </cell>
          <cell r="N43">
            <v>0</v>
          </cell>
          <cell r="O43">
            <v>0</v>
          </cell>
          <cell r="P43">
            <v>0</v>
          </cell>
          <cell r="Q43" t="str">
            <v>ADMINISTRACION DE EMPRESAS</v>
          </cell>
          <cell r="R43">
            <v>0</v>
          </cell>
          <cell r="S43">
            <v>0</v>
          </cell>
          <cell r="T43">
            <v>0</v>
          </cell>
          <cell r="U43">
            <v>0</v>
          </cell>
          <cell r="V43">
            <v>0</v>
          </cell>
          <cell r="W43">
            <v>141</v>
          </cell>
          <cell r="X43">
            <v>51</v>
          </cell>
          <cell r="Y43" t="str">
            <v>Cumple</v>
          </cell>
          <cell r="Z43">
            <v>90</v>
          </cell>
          <cell r="AA43">
            <v>35</v>
          </cell>
          <cell r="AB43" t="str">
            <v>No</v>
          </cell>
          <cell r="AC43">
            <v>0</v>
          </cell>
          <cell r="AD43">
            <v>35</v>
          </cell>
          <cell r="AE43">
            <v>98.3</v>
          </cell>
          <cell r="AF43">
            <v>43733</v>
          </cell>
          <cell r="AG43">
            <v>18.233333333333334</v>
          </cell>
          <cell r="AH43">
            <v>34</v>
          </cell>
        </row>
        <row r="44">
          <cell r="F44">
            <v>72242966</v>
          </cell>
          <cell r="G44" t="str">
            <v>219</v>
          </cell>
          <cell r="H44" t="str">
            <v>12</v>
          </cell>
          <cell r="I44" t="str">
            <v>Sobresaliente</v>
          </cell>
          <cell r="J44" t="str">
            <v>No</v>
          </cell>
          <cell r="K44" t="str">
            <v>CUMPLE</v>
          </cell>
          <cell r="L44" t="str">
            <v>BACHILLER</v>
          </cell>
          <cell r="M44">
            <v>0</v>
          </cell>
          <cell r="N44">
            <v>0</v>
          </cell>
          <cell r="O44">
            <v>0</v>
          </cell>
          <cell r="P44">
            <v>0</v>
          </cell>
          <cell r="Q44" t="str">
            <v>CONTADOR PUBLICO</v>
          </cell>
          <cell r="R44">
            <v>0</v>
          </cell>
          <cell r="S44">
            <v>0</v>
          </cell>
          <cell r="T44">
            <v>0</v>
          </cell>
          <cell r="U44">
            <v>0</v>
          </cell>
          <cell r="V44">
            <v>0</v>
          </cell>
          <cell r="W44">
            <v>125</v>
          </cell>
          <cell r="X44">
            <v>51</v>
          </cell>
          <cell r="Y44" t="str">
            <v>Cumple</v>
          </cell>
          <cell r="Z44">
            <v>74</v>
          </cell>
          <cell r="AA44">
            <v>30</v>
          </cell>
          <cell r="AB44" t="str">
            <v>No</v>
          </cell>
          <cell r="AC44">
            <v>0</v>
          </cell>
          <cell r="AD44">
            <v>30</v>
          </cell>
          <cell r="AE44">
            <v>100</v>
          </cell>
          <cell r="AF44">
            <v>43714</v>
          </cell>
          <cell r="AG44">
            <v>18.866666666666667</v>
          </cell>
          <cell r="AH44">
            <v>35</v>
          </cell>
        </row>
        <row r="45">
          <cell r="F45">
            <v>11379819</v>
          </cell>
          <cell r="G45" t="str">
            <v>219</v>
          </cell>
          <cell r="H45" t="str">
            <v>11</v>
          </cell>
          <cell r="I45" t="str">
            <v>Sobresaliente</v>
          </cell>
          <cell r="J45" t="str">
            <v>No</v>
          </cell>
          <cell r="K45" t="str">
            <v>CUMPLE</v>
          </cell>
          <cell r="L45" t="str">
            <v>BACHILLER ACADEMICO</v>
          </cell>
          <cell r="M45">
            <v>0</v>
          </cell>
          <cell r="N45">
            <v>0</v>
          </cell>
          <cell r="O45">
            <v>0</v>
          </cell>
          <cell r="P45">
            <v>0</v>
          </cell>
          <cell r="Q45" t="str">
            <v>CONTADOR PUBLICO</v>
          </cell>
          <cell r="R45">
            <v>0</v>
          </cell>
          <cell r="S45" t="str">
            <v>ESPECIALISTA EN GERENCIA DE INSTITUCIONES EDUCATIVAS</v>
          </cell>
          <cell r="T45">
            <v>0</v>
          </cell>
          <cell r="U45">
            <v>0</v>
          </cell>
          <cell r="V45">
            <v>0</v>
          </cell>
          <cell r="W45">
            <v>425</v>
          </cell>
          <cell r="X45">
            <v>51</v>
          </cell>
          <cell r="Y45" t="str">
            <v>Cumple</v>
          </cell>
          <cell r="Z45">
            <v>374</v>
          </cell>
          <cell r="AA45">
            <v>50</v>
          </cell>
          <cell r="AB45" t="str">
            <v>ESPECIALIZACIÓN PROFESIONAL</v>
          </cell>
          <cell r="AC45">
            <v>40</v>
          </cell>
          <cell r="AD45">
            <v>90</v>
          </cell>
          <cell r="AE45">
            <v>95.43</v>
          </cell>
          <cell r="AF45">
            <v>31261</v>
          </cell>
          <cell r="AG45">
            <v>433.96666666666664</v>
          </cell>
          <cell r="AH45">
            <v>36</v>
          </cell>
        </row>
        <row r="46">
          <cell r="F46">
            <v>52314867</v>
          </cell>
          <cell r="G46" t="str">
            <v>219</v>
          </cell>
          <cell r="H46" t="str">
            <v>09</v>
          </cell>
          <cell r="I46" t="str">
            <v>Sobresaliente</v>
          </cell>
          <cell r="J46" t="str">
            <v>No</v>
          </cell>
          <cell r="K46" t="str">
            <v>CUMPLE</v>
          </cell>
          <cell r="L46" t="str">
            <v>Bachiller Pedagógico</v>
          </cell>
          <cell r="M46">
            <v>0</v>
          </cell>
          <cell r="N46">
            <v>0</v>
          </cell>
          <cell r="O46">
            <v>0</v>
          </cell>
          <cell r="P46">
            <v>0</v>
          </cell>
          <cell r="Q46" t="str">
            <v>LICENCIATURA EN EDUCACION CON ENFASIS EN EDUCACION ESPECIAL</v>
          </cell>
          <cell r="R46">
            <v>0</v>
          </cell>
          <cell r="S46" t="str">
            <v>ESPECIALIZACIÓN EN NEUROPSICOLOGÍA ESCOLAR</v>
          </cell>
          <cell r="T46">
            <v>0</v>
          </cell>
          <cell r="U46">
            <v>0</v>
          </cell>
          <cell r="V46">
            <v>0</v>
          </cell>
          <cell r="W46">
            <v>251</v>
          </cell>
          <cell r="X46">
            <v>51</v>
          </cell>
          <cell r="Y46" t="str">
            <v>Cumple</v>
          </cell>
          <cell r="Z46">
            <v>200</v>
          </cell>
          <cell r="AA46">
            <v>50</v>
          </cell>
          <cell r="AB46" t="str">
            <v>ESPECIALIZACIÓN PROFESIONAL</v>
          </cell>
          <cell r="AC46">
            <v>40</v>
          </cell>
          <cell r="AD46">
            <v>90</v>
          </cell>
          <cell r="AE46">
            <v>96.03</v>
          </cell>
          <cell r="AF46">
            <v>40679</v>
          </cell>
          <cell r="AG46">
            <v>120.03333333333333</v>
          </cell>
          <cell r="AH46">
            <v>37</v>
          </cell>
        </row>
        <row r="47">
          <cell r="F47">
            <v>52473285</v>
          </cell>
          <cell r="G47" t="str">
            <v>219</v>
          </cell>
          <cell r="H47" t="str">
            <v>09</v>
          </cell>
          <cell r="I47" t="str">
            <v>Sobresaliente</v>
          </cell>
          <cell r="J47" t="str">
            <v>No</v>
          </cell>
          <cell r="K47" t="str">
            <v>CUMPLE</v>
          </cell>
          <cell r="L47" t="str">
            <v>BACHILLER</v>
          </cell>
          <cell r="M47">
            <v>0</v>
          </cell>
          <cell r="N47">
            <v>0</v>
          </cell>
          <cell r="O47">
            <v>0</v>
          </cell>
          <cell r="P47">
            <v>0</v>
          </cell>
          <cell r="Q47" t="str">
            <v>ADMINISTRADOR DE EMPRESAS</v>
          </cell>
          <cell r="R47">
            <v>0</v>
          </cell>
          <cell r="S47" t="str">
            <v>ESPECIALISTA EN GERENCIA DE PROYECTOS</v>
          </cell>
          <cell r="T47">
            <v>0</v>
          </cell>
          <cell r="U47">
            <v>0</v>
          </cell>
          <cell r="V47">
            <v>0</v>
          </cell>
          <cell r="W47">
            <v>206</v>
          </cell>
          <cell r="X47">
            <v>51</v>
          </cell>
          <cell r="Y47" t="str">
            <v>Cumple</v>
          </cell>
          <cell r="Z47">
            <v>155</v>
          </cell>
          <cell r="AA47">
            <v>45</v>
          </cell>
          <cell r="AB47" t="str">
            <v>ESPECIALIZACIÓN PROFESIONAL</v>
          </cell>
          <cell r="AC47">
            <v>40</v>
          </cell>
          <cell r="AD47">
            <v>85</v>
          </cell>
          <cell r="AE47">
            <v>100</v>
          </cell>
          <cell r="AF47">
            <v>43587</v>
          </cell>
          <cell r="AG47">
            <v>23.1</v>
          </cell>
          <cell r="AH47">
            <v>38</v>
          </cell>
        </row>
        <row r="48">
          <cell r="F48">
            <v>52266283</v>
          </cell>
          <cell r="G48" t="str">
            <v>219</v>
          </cell>
          <cell r="H48" t="str">
            <v>09</v>
          </cell>
          <cell r="I48" t="str">
            <v>Sobresaliente</v>
          </cell>
          <cell r="J48" t="str">
            <v>No</v>
          </cell>
          <cell r="K48" t="str">
            <v>CUMPLE</v>
          </cell>
          <cell r="L48" t="str">
            <v>BACHILLER COMERCIAL</v>
          </cell>
          <cell r="M48">
            <v>0</v>
          </cell>
          <cell r="N48">
            <v>0</v>
          </cell>
          <cell r="O48">
            <v>0</v>
          </cell>
          <cell r="P48">
            <v>0</v>
          </cell>
          <cell r="Q48" t="str">
            <v>ABOGADO</v>
          </cell>
          <cell r="R48">
            <v>0</v>
          </cell>
          <cell r="S48" t="str">
            <v>ESPECIALISTA EN DERECHO ADMINISTRATIVO Y CONSTITUCIONAL</v>
          </cell>
          <cell r="T48">
            <v>0</v>
          </cell>
          <cell r="U48">
            <v>0</v>
          </cell>
          <cell r="V48">
            <v>0</v>
          </cell>
          <cell r="W48">
            <v>180</v>
          </cell>
          <cell r="X48">
            <v>51</v>
          </cell>
          <cell r="Y48" t="str">
            <v>Cumple</v>
          </cell>
          <cell r="Z48">
            <v>129</v>
          </cell>
          <cell r="AA48">
            <v>40</v>
          </cell>
          <cell r="AB48" t="str">
            <v>ESPECIALIZACIÓN PROFESIONAL</v>
          </cell>
          <cell r="AC48">
            <v>40</v>
          </cell>
          <cell r="AD48">
            <v>80</v>
          </cell>
          <cell r="AE48">
            <v>98.5</v>
          </cell>
          <cell r="AF48">
            <v>40009</v>
          </cell>
          <cell r="AG48">
            <v>142.36666666666667</v>
          </cell>
          <cell r="AH48">
            <v>39</v>
          </cell>
        </row>
        <row r="49">
          <cell r="F49">
            <v>8105146</v>
          </cell>
          <cell r="G49" t="str">
            <v>219</v>
          </cell>
          <cell r="H49" t="str">
            <v>09</v>
          </cell>
          <cell r="I49" t="str">
            <v>Sobresaliente</v>
          </cell>
          <cell r="J49" t="str">
            <v>No</v>
          </cell>
          <cell r="K49" t="str">
            <v>CUMPLE</v>
          </cell>
          <cell r="L49" t="str">
            <v>Bachiller Académico</v>
          </cell>
          <cell r="M49">
            <v>0</v>
          </cell>
          <cell r="N49">
            <v>0</v>
          </cell>
          <cell r="O49">
            <v>0</v>
          </cell>
          <cell r="P49">
            <v>0</v>
          </cell>
          <cell r="Q49" t="str">
            <v>ECONOMISTA</v>
          </cell>
          <cell r="R49">
            <v>0</v>
          </cell>
          <cell r="S49" t="str">
            <v>ESPECIALISTA EN ADMINISTRACION FINANCIERA</v>
          </cell>
          <cell r="T49">
            <v>0</v>
          </cell>
          <cell r="U49">
            <v>0</v>
          </cell>
          <cell r="V49">
            <v>0</v>
          </cell>
          <cell r="W49">
            <v>151</v>
          </cell>
          <cell r="X49">
            <v>51</v>
          </cell>
          <cell r="Y49" t="str">
            <v>Cumple</v>
          </cell>
          <cell r="Z49">
            <v>100</v>
          </cell>
          <cell r="AA49">
            <v>35</v>
          </cell>
          <cell r="AB49" t="str">
            <v>ESPECIALIZACIÓN PROFESIONAL</v>
          </cell>
          <cell r="AC49">
            <v>40</v>
          </cell>
          <cell r="AD49">
            <v>75</v>
          </cell>
          <cell r="AE49">
            <v>98.28</v>
          </cell>
          <cell r="AF49">
            <v>43558</v>
          </cell>
          <cell r="AG49">
            <v>24.066666666666666</v>
          </cell>
          <cell r="AH49">
            <v>40</v>
          </cell>
        </row>
        <row r="50">
          <cell r="F50">
            <v>72428644</v>
          </cell>
          <cell r="G50" t="str">
            <v>219</v>
          </cell>
          <cell r="H50" t="str">
            <v>09</v>
          </cell>
          <cell r="I50" t="str">
            <v>Sobresaliente</v>
          </cell>
          <cell r="J50" t="str">
            <v>No</v>
          </cell>
          <cell r="K50" t="str">
            <v>CUMPLE</v>
          </cell>
          <cell r="L50" t="str">
            <v>BACHILLER ACADEMICO</v>
          </cell>
          <cell r="M50">
            <v>0</v>
          </cell>
          <cell r="N50">
            <v>0</v>
          </cell>
          <cell r="O50">
            <v>0</v>
          </cell>
          <cell r="P50">
            <v>0</v>
          </cell>
          <cell r="Q50" t="str">
            <v>ABOGADO</v>
          </cell>
          <cell r="R50">
            <v>0</v>
          </cell>
          <cell r="S50" t="str">
            <v>ESPECIALISTA EN DERECHO ADMINISTRATIVO</v>
          </cell>
          <cell r="T50">
            <v>0</v>
          </cell>
          <cell r="U50">
            <v>0</v>
          </cell>
          <cell r="V50">
            <v>0</v>
          </cell>
          <cell r="W50">
            <v>152</v>
          </cell>
          <cell r="X50">
            <v>51</v>
          </cell>
          <cell r="Y50" t="str">
            <v>Cumple</v>
          </cell>
          <cell r="Z50">
            <v>101</v>
          </cell>
          <cell r="AA50">
            <v>35</v>
          </cell>
          <cell r="AB50" t="str">
            <v>ESPECIALIZACIÓN PROFESIONAL</v>
          </cell>
          <cell r="AC50">
            <v>40</v>
          </cell>
          <cell r="AD50">
            <v>75</v>
          </cell>
          <cell r="AE50">
            <v>97.28</v>
          </cell>
          <cell r="AF50">
            <v>43509</v>
          </cell>
          <cell r="AG50">
            <v>25.7</v>
          </cell>
          <cell r="AH50">
            <v>41</v>
          </cell>
        </row>
        <row r="51">
          <cell r="F51">
            <v>79688891</v>
          </cell>
          <cell r="G51" t="str">
            <v>219</v>
          </cell>
          <cell r="H51" t="str">
            <v>09</v>
          </cell>
          <cell r="I51" t="str">
            <v>Sobresaliente</v>
          </cell>
          <cell r="J51" t="str">
            <v>No</v>
          </cell>
          <cell r="K51" t="str">
            <v>CUMPLE</v>
          </cell>
          <cell r="L51" t="str">
            <v>Bachiller Académico</v>
          </cell>
          <cell r="M51">
            <v>0</v>
          </cell>
          <cell r="N51">
            <v>0</v>
          </cell>
          <cell r="O51">
            <v>0</v>
          </cell>
          <cell r="P51">
            <v>0</v>
          </cell>
          <cell r="Q51" t="str">
            <v>ADMINISTRADOR DE EMPRESAS</v>
          </cell>
          <cell r="R51">
            <v>0</v>
          </cell>
          <cell r="S51">
            <v>0</v>
          </cell>
          <cell r="T51">
            <v>0</v>
          </cell>
          <cell r="U51" t="str">
            <v>MAGISTER EN MEDIO AMBIENTE Y DESARROLLO</v>
          </cell>
          <cell r="V51">
            <v>0</v>
          </cell>
          <cell r="W51">
            <v>112</v>
          </cell>
          <cell r="X51">
            <v>51</v>
          </cell>
          <cell r="Y51" t="str">
            <v>Cumple</v>
          </cell>
          <cell r="Z51">
            <v>61</v>
          </cell>
          <cell r="AA51">
            <v>30</v>
          </cell>
          <cell r="AB51" t="str">
            <v>MAESTRÍA</v>
          </cell>
          <cell r="AC51">
            <v>45</v>
          </cell>
          <cell r="AD51">
            <v>75</v>
          </cell>
          <cell r="AE51">
            <v>90.63</v>
          </cell>
          <cell r="AF51">
            <v>43455</v>
          </cell>
          <cell r="AG51">
            <v>27.5</v>
          </cell>
          <cell r="AH51">
            <v>42</v>
          </cell>
        </row>
        <row r="52">
          <cell r="F52">
            <v>52969064</v>
          </cell>
          <cell r="G52" t="str">
            <v>219</v>
          </cell>
          <cell r="H52" t="str">
            <v>09</v>
          </cell>
          <cell r="I52" t="str">
            <v>Sobresaliente</v>
          </cell>
          <cell r="J52" t="str">
            <v>No</v>
          </cell>
          <cell r="K52" t="str">
            <v>CUMPLE</v>
          </cell>
          <cell r="L52" t="str">
            <v>Bachiller Academico</v>
          </cell>
          <cell r="M52">
            <v>0</v>
          </cell>
          <cell r="N52">
            <v>0</v>
          </cell>
          <cell r="O52">
            <v>0</v>
          </cell>
          <cell r="P52">
            <v>0</v>
          </cell>
          <cell r="Q52" t="str">
            <v>ABOGADO</v>
          </cell>
          <cell r="R52">
            <v>0</v>
          </cell>
          <cell r="S52" t="str">
            <v>ESPECIALISTA EN DERECHO ADMINISTRATIVO</v>
          </cell>
          <cell r="T52">
            <v>0</v>
          </cell>
          <cell r="U52">
            <v>0</v>
          </cell>
          <cell r="V52">
            <v>0</v>
          </cell>
          <cell r="W52">
            <v>122</v>
          </cell>
          <cell r="X52">
            <v>51</v>
          </cell>
          <cell r="Y52" t="str">
            <v>Cumple</v>
          </cell>
          <cell r="Z52">
            <v>71</v>
          </cell>
          <cell r="AA52">
            <v>30</v>
          </cell>
          <cell r="AB52" t="str">
            <v>ESPECIALIZACIÓN PROFESIONAL</v>
          </cell>
          <cell r="AC52">
            <v>40</v>
          </cell>
          <cell r="AD52">
            <v>70</v>
          </cell>
          <cell r="AE52">
            <v>100</v>
          </cell>
          <cell r="AF52">
            <v>43602</v>
          </cell>
          <cell r="AG52">
            <v>22.6</v>
          </cell>
          <cell r="AH52">
            <v>43</v>
          </cell>
        </row>
        <row r="53">
          <cell r="F53">
            <v>1024484620</v>
          </cell>
          <cell r="G53" t="str">
            <v>219</v>
          </cell>
          <cell r="H53" t="str">
            <v>09</v>
          </cell>
          <cell r="I53" t="str">
            <v>Sobresaliente</v>
          </cell>
          <cell r="J53" t="str">
            <v>No</v>
          </cell>
          <cell r="K53" t="str">
            <v>CUMPLE</v>
          </cell>
          <cell r="L53" t="str">
            <v>BACHILLERATO ACADEMICO</v>
          </cell>
          <cell r="M53">
            <v>0</v>
          </cell>
          <cell r="N53">
            <v>0</v>
          </cell>
          <cell r="O53">
            <v>0</v>
          </cell>
          <cell r="P53">
            <v>0</v>
          </cell>
          <cell r="Q53" t="str">
            <v>ADMINISTRADOR PUBLICO</v>
          </cell>
          <cell r="R53">
            <v>0</v>
          </cell>
          <cell r="S53">
            <v>0</v>
          </cell>
          <cell r="T53">
            <v>0</v>
          </cell>
          <cell r="U53" t="str">
            <v>MAGISTER EN EDUCACIÓN</v>
          </cell>
          <cell r="V53">
            <v>0</v>
          </cell>
          <cell r="W53">
            <v>105</v>
          </cell>
          <cell r="X53">
            <v>51</v>
          </cell>
          <cell r="Y53" t="str">
            <v>Cumple</v>
          </cell>
          <cell r="Z53">
            <v>54</v>
          </cell>
          <cell r="AA53">
            <v>25</v>
          </cell>
          <cell r="AB53" t="str">
            <v>MAESTRÍA</v>
          </cell>
          <cell r="AC53">
            <v>45</v>
          </cell>
          <cell r="AD53">
            <v>70</v>
          </cell>
          <cell r="AE53">
            <v>96.5</v>
          </cell>
          <cell r="AF53">
            <v>43473</v>
          </cell>
          <cell r="AG53">
            <v>26.9</v>
          </cell>
          <cell r="AH53">
            <v>44</v>
          </cell>
        </row>
        <row r="54">
          <cell r="F54">
            <v>1072656274</v>
          </cell>
          <cell r="G54" t="str">
            <v>219</v>
          </cell>
          <cell r="H54" t="str">
            <v>09</v>
          </cell>
          <cell r="I54" t="str">
            <v>Sobresaliente</v>
          </cell>
          <cell r="J54" t="str">
            <v>No</v>
          </cell>
          <cell r="K54" t="str">
            <v>CUMPLE</v>
          </cell>
          <cell r="L54" t="str">
            <v>BACHILLER TECNICO</v>
          </cell>
          <cell r="M54">
            <v>0</v>
          </cell>
          <cell r="N54">
            <v>0</v>
          </cell>
          <cell r="O54">
            <v>0</v>
          </cell>
          <cell r="P54">
            <v>0</v>
          </cell>
          <cell r="Q54" t="str">
            <v>ADMINISTRADOR PUBLICO</v>
          </cell>
          <cell r="R54">
            <v>0</v>
          </cell>
          <cell r="S54" t="str">
            <v>ESPECIALISTA EN GESTION PUBLICA</v>
          </cell>
          <cell r="T54">
            <v>0</v>
          </cell>
          <cell r="U54">
            <v>0</v>
          </cell>
          <cell r="V54">
            <v>0</v>
          </cell>
          <cell r="W54">
            <v>69</v>
          </cell>
          <cell r="X54">
            <v>51</v>
          </cell>
          <cell r="Y54" t="str">
            <v>Cumple</v>
          </cell>
          <cell r="Z54">
            <v>18</v>
          </cell>
          <cell r="AA54">
            <v>20</v>
          </cell>
          <cell r="AB54" t="str">
            <v>ESPECIALIZACIÓN PROFESIONAL</v>
          </cell>
          <cell r="AC54">
            <v>40</v>
          </cell>
          <cell r="AD54">
            <v>60</v>
          </cell>
          <cell r="AE54">
            <v>99.5</v>
          </cell>
          <cell r="AF54">
            <v>43480</v>
          </cell>
          <cell r="AG54">
            <v>26.666666666666668</v>
          </cell>
          <cell r="AH54">
            <v>45</v>
          </cell>
        </row>
        <row r="55">
          <cell r="F55">
            <v>52312350</v>
          </cell>
          <cell r="G55" t="str">
            <v>219</v>
          </cell>
          <cell r="H55" t="str">
            <v>09</v>
          </cell>
          <cell r="I55" t="str">
            <v>Sobresaliente</v>
          </cell>
          <cell r="J55" t="str">
            <v>No</v>
          </cell>
          <cell r="K55" t="str">
            <v>CUMPLE</v>
          </cell>
          <cell r="L55" t="str">
            <v xml:space="preserve">Bachiller Académico </v>
          </cell>
          <cell r="M55" t="str">
            <v>TECNICO PROFESIONAL EN ADMINISTRACION DE EMPRESAS</v>
          </cell>
          <cell r="N55">
            <v>0</v>
          </cell>
          <cell r="O55">
            <v>0</v>
          </cell>
          <cell r="P55">
            <v>0</v>
          </cell>
          <cell r="Q55" t="str">
            <v>ADMINISTRADOR DE EMPRESAS</v>
          </cell>
          <cell r="R55">
            <v>0</v>
          </cell>
          <cell r="S55" t="str">
            <v>ESPECIALISTA EN GERENCIA DE LA SEGURIDAD Y SALUD EN EL TRABAJO</v>
          </cell>
          <cell r="T55">
            <v>0</v>
          </cell>
          <cell r="U55">
            <v>0</v>
          </cell>
          <cell r="V55">
            <v>0</v>
          </cell>
          <cell r="W55">
            <v>82</v>
          </cell>
          <cell r="X55">
            <v>51</v>
          </cell>
          <cell r="Y55" t="str">
            <v>Cumple</v>
          </cell>
          <cell r="Z55">
            <v>31</v>
          </cell>
          <cell r="AA55">
            <v>20</v>
          </cell>
          <cell r="AB55" t="str">
            <v>ESPECIALIZACIÓN PROFESIONAL</v>
          </cell>
          <cell r="AC55">
            <v>40</v>
          </cell>
          <cell r="AD55">
            <v>60</v>
          </cell>
          <cell r="AE55">
            <v>98.5</v>
          </cell>
          <cell r="AF55">
            <v>43654</v>
          </cell>
          <cell r="AG55">
            <v>20.866666666666667</v>
          </cell>
          <cell r="AH55">
            <v>46</v>
          </cell>
        </row>
        <row r="56">
          <cell r="F56">
            <v>52160159</v>
          </cell>
          <cell r="G56" t="str">
            <v>219</v>
          </cell>
          <cell r="H56" t="str">
            <v>09</v>
          </cell>
          <cell r="I56" t="str">
            <v>Sobresaliente</v>
          </cell>
          <cell r="J56" t="str">
            <v>No</v>
          </cell>
          <cell r="K56" t="str">
            <v>CUMPLE</v>
          </cell>
          <cell r="L56" t="str">
            <v>BACHILLER ACADEMICO</v>
          </cell>
          <cell r="M56">
            <v>0</v>
          </cell>
          <cell r="N56">
            <v>0</v>
          </cell>
          <cell r="O56">
            <v>0</v>
          </cell>
          <cell r="P56">
            <v>0</v>
          </cell>
          <cell r="Q56" t="str">
            <v>CONTADURIA PUBLICA</v>
          </cell>
          <cell r="R56">
            <v>0</v>
          </cell>
          <cell r="S56">
            <v>0</v>
          </cell>
          <cell r="T56">
            <v>0</v>
          </cell>
          <cell r="U56">
            <v>0</v>
          </cell>
          <cell r="V56">
            <v>0</v>
          </cell>
          <cell r="W56">
            <v>125</v>
          </cell>
          <cell r="X56">
            <v>51</v>
          </cell>
          <cell r="Y56" t="str">
            <v>Cumple</v>
          </cell>
          <cell r="Z56">
            <v>74</v>
          </cell>
          <cell r="AA56">
            <v>30</v>
          </cell>
          <cell r="AB56" t="str">
            <v>No</v>
          </cell>
          <cell r="AC56">
            <v>0</v>
          </cell>
          <cell r="AD56">
            <v>30</v>
          </cell>
          <cell r="AE56">
            <v>100</v>
          </cell>
          <cell r="AF56">
            <v>40414</v>
          </cell>
          <cell r="AG56">
            <v>128.86666666666667</v>
          </cell>
          <cell r="AH56">
            <v>47</v>
          </cell>
        </row>
        <row r="57">
          <cell r="F57">
            <v>1026570626</v>
          </cell>
          <cell r="G57" t="str">
            <v>219</v>
          </cell>
          <cell r="H57" t="str">
            <v>09</v>
          </cell>
          <cell r="I57" t="str">
            <v>Sobresaliente</v>
          </cell>
          <cell r="J57" t="str">
            <v>No</v>
          </cell>
          <cell r="K57" t="str">
            <v>CUMPLE</v>
          </cell>
          <cell r="L57" t="str">
            <v>BACHILLER TÉCNICO EN SISTEMAS</v>
          </cell>
          <cell r="M57">
            <v>0</v>
          </cell>
          <cell r="N57">
            <v>0</v>
          </cell>
          <cell r="O57">
            <v>0</v>
          </cell>
          <cell r="P57">
            <v>0</v>
          </cell>
          <cell r="Q57" t="str">
            <v>ABOGADO(A)</v>
          </cell>
          <cell r="R57">
            <v>0</v>
          </cell>
          <cell r="S57" t="str">
            <v>ESPECIALISTA EN DERECHO CONSTITUCIONAL</v>
          </cell>
          <cell r="T57">
            <v>0</v>
          </cell>
          <cell r="U57">
            <v>0</v>
          </cell>
          <cell r="V57">
            <v>0</v>
          </cell>
          <cell r="W57">
            <v>66</v>
          </cell>
          <cell r="X57">
            <v>51</v>
          </cell>
          <cell r="Y57" t="str">
            <v>Cumple</v>
          </cell>
          <cell r="Z57">
            <v>15</v>
          </cell>
          <cell r="AA57">
            <v>20</v>
          </cell>
          <cell r="AB57" t="str">
            <v>No</v>
          </cell>
          <cell r="AC57">
            <v>0</v>
          </cell>
          <cell r="AD57">
            <v>20</v>
          </cell>
          <cell r="AE57">
            <v>100</v>
          </cell>
          <cell r="AF57">
            <v>43486</v>
          </cell>
          <cell r="AG57">
            <v>26.466666666666665</v>
          </cell>
          <cell r="AH57">
            <v>48</v>
          </cell>
        </row>
        <row r="58">
          <cell r="F58">
            <v>1110465690</v>
          </cell>
          <cell r="G58" t="str">
            <v>219</v>
          </cell>
          <cell r="H58" t="str">
            <v>09</v>
          </cell>
          <cell r="I58" t="str">
            <v>Sobresaliente</v>
          </cell>
          <cell r="J58" t="str">
            <v>No</v>
          </cell>
          <cell r="K58" t="str">
            <v>CUMPLE</v>
          </cell>
          <cell r="L58" t="str">
            <v>bachiller académico</v>
          </cell>
          <cell r="M58">
            <v>0</v>
          </cell>
          <cell r="N58">
            <v>0</v>
          </cell>
          <cell r="O58">
            <v>0</v>
          </cell>
          <cell r="P58">
            <v>0</v>
          </cell>
          <cell r="Q58" t="str">
            <v>ABOGADO (A)</v>
          </cell>
          <cell r="R58">
            <v>0</v>
          </cell>
          <cell r="S58" t="str">
            <v>ESPECIALISTA EN DERECHO COMERCIAL Y FINANCIERO</v>
          </cell>
          <cell r="T58">
            <v>0</v>
          </cell>
          <cell r="U58">
            <v>0</v>
          </cell>
          <cell r="V58">
            <v>0</v>
          </cell>
          <cell r="W58">
            <v>65</v>
          </cell>
          <cell r="X58">
            <v>51</v>
          </cell>
          <cell r="Y58" t="str">
            <v>Cumple</v>
          </cell>
          <cell r="Z58">
            <v>14</v>
          </cell>
          <cell r="AA58">
            <v>20</v>
          </cell>
          <cell r="AB58" t="str">
            <v>ESPECIALIZACIÓN PROFESIONAL</v>
          </cell>
          <cell r="AC58">
            <v>40</v>
          </cell>
          <cell r="AD58">
            <v>60</v>
          </cell>
          <cell r="AE58">
            <v>94.16</v>
          </cell>
          <cell r="AF58">
            <v>43698</v>
          </cell>
          <cell r="AG58">
            <v>19.399999999999999</v>
          </cell>
          <cell r="AH58">
            <v>49</v>
          </cell>
        </row>
        <row r="59">
          <cell r="F59">
            <v>19452796</v>
          </cell>
          <cell r="G59" t="str">
            <v>219</v>
          </cell>
          <cell r="H59" t="str">
            <v>07</v>
          </cell>
          <cell r="I59" t="str">
            <v>Sobresaliente</v>
          </cell>
          <cell r="J59" t="str">
            <v>No</v>
          </cell>
          <cell r="K59" t="str">
            <v>CUMPLE</v>
          </cell>
          <cell r="L59" t="str">
            <v>BACHILLER</v>
          </cell>
          <cell r="M59">
            <v>0</v>
          </cell>
          <cell r="N59">
            <v>0</v>
          </cell>
          <cell r="O59">
            <v>0</v>
          </cell>
          <cell r="P59">
            <v>0</v>
          </cell>
          <cell r="Q59" t="str">
            <v>DERECHO</v>
          </cell>
          <cell r="R59">
            <v>0</v>
          </cell>
          <cell r="S59" t="str">
            <v>ESPECIALIZACIÓN EN DERECHO ADMINISTRATIVO</v>
          </cell>
          <cell r="T59">
            <v>0</v>
          </cell>
          <cell r="U59">
            <v>0</v>
          </cell>
          <cell r="V59">
            <v>0</v>
          </cell>
          <cell r="W59">
            <v>320</v>
          </cell>
          <cell r="X59">
            <v>51</v>
          </cell>
          <cell r="Y59" t="str">
            <v>Cumple</v>
          </cell>
          <cell r="Z59">
            <v>269</v>
          </cell>
          <cell r="AA59">
            <v>50</v>
          </cell>
          <cell r="AB59" t="str">
            <v>ESPECIALIZACIÓN PROFESIONAL</v>
          </cell>
          <cell r="AC59">
            <v>40</v>
          </cell>
          <cell r="AD59">
            <v>90</v>
          </cell>
          <cell r="AE59">
            <v>100</v>
          </cell>
          <cell r="AF59">
            <v>35195</v>
          </cell>
          <cell r="AG59">
            <v>302.83333333333331</v>
          </cell>
          <cell r="AH59">
            <v>50</v>
          </cell>
        </row>
        <row r="60">
          <cell r="F60">
            <v>80466813</v>
          </cell>
          <cell r="G60" t="str">
            <v>219</v>
          </cell>
          <cell r="H60" t="str">
            <v>07</v>
          </cell>
          <cell r="I60" t="str">
            <v>Sobresaliente</v>
          </cell>
          <cell r="J60" t="str">
            <v>No</v>
          </cell>
          <cell r="K60" t="str">
            <v>CUMPLE</v>
          </cell>
          <cell r="L60" t="str">
            <v>Bachiller comercial</v>
          </cell>
          <cell r="M60">
            <v>0</v>
          </cell>
          <cell r="N60">
            <v>0</v>
          </cell>
          <cell r="O60">
            <v>0</v>
          </cell>
          <cell r="P60">
            <v>0</v>
          </cell>
          <cell r="Q60" t="str">
            <v>ABOGADO</v>
          </cell>
          <cell r="R60">
            <v>0</v>
          </cell>
          <cell r="S60" t="str">
            <v>ESPECIALISTA EN CONTRATACIÓN ESTATAL Y NEGOCIOS JURÍDICOS DE LA ADMINISTRACIÓN</v>
          </cell>
          <cell r="T60">
            <v>0</v>
          </cell>
          <cell r="U60">
            <v>0</v>
          </cell>
          <cell r="V60">
            <v>0</v>
          </cell>
          <cell r="W60">
            <v>177</v>
          </cell>
          <cell r="X60">
            <v>51</v>
          </cell>
          <cell r="Y60" t="str">
            <v>Cumple</v>
          </cell>
          <cell r="Z60">
            <v>126</v>
          </cell>
          <cell r="AA60">
            <v>40</v>
          </cell>
          <cell r="AB60" t="str">
            <v>ESPECIALIZACIÓN PROFESIONAL</v>
          </cell>
          <cell r="AC60">
            <v>40</v>
          </cell>
          <cell r="AD60">
            <v>80</v>
          </cell>
          <cell r="AE60">
            <v>98.2</v>
          </cell>
          <cell r="AF60">
            <v>43460</v>
          </cell>
          <cell r="AG60">
            <v>27.333333333333332</v>
          </cell>
          <cell r="AH60">
            <v>51</v>
          </cell>
        </row>
        <row r="61">
          <cell r="F61">
            <v>52237936</v>
          </cell>
          <cell r="G61" t="str">
            <v>219</v>
          </cell>
          <cell r="H61" t="str">
            <v>07</v>
          </cell>
          <cell r="I61" t="str">
            <v>Sobresaliente</v>
          </cell>
          <cell r="J61" t="str">
            <v>No</v>
          </cell>
          <cell r="K61" t="str">
            <v>CUMPLE</v>
          </cell>
          <cell r="L61" t="str">
            <v>BACHILLER ACADEMICO</v>
          </cell>
          <cell r="M61">
            <v>0</v>
          </cell>
          <cell r="N61">
            <v>0</v>
          </cell>
          <cell r="O61">
            <v>0</v>
          </cell>
          <cell r="P61">
            <v>0</v>
          </cell>
          <cell r="Q61" t="str">
            <v>DERECHO</v>
          </cell>
          <cell r="R61">
            <v>0</v>
          </cell>
          <cell r="S61" t="str">
            <v>ESPECIALIZACION EN LEGISLACION EDUCATIVA Y PROCEDIMIENTOS</v>
          </cell>
          <cell r="T61">
            <v>0</v>
          </cell>
          <cell r="U61" t="str">
            <v>MAESTRIA EN DERECHO PROCESAL</v>
          </cell>
          <cell r="V61">
            <v>0</v>
          </cell>
          <cell r="W61">
            <v>127</v>
          </cell>
          <cell r="X61">
            <v>51</v>
          </cell>
          <cell r="Y61" t="str">
            <v>Cumple</v>
          </cell>
          <cell r="Z61">
            <v>76</v>
          </cell>
          <cell r="AA61">
            <v>30</v>
          </cell>
          <cell r="AB61" t="str">
            <v>MAESTRÍA</v>
          </cell>
          <cell r="AC61">
            <v>45</v>
          </cell>
          <cell r="AD61">
            <v>75</v>
          </cell>
          <cell r="AE61">
            <v>100</v>
          </cell>
          <cell r="AF61">
            <v>40848</v>
          </cell>
          <cell r="AG61">
            <v>114.4</v>
          </cell>
          <cell r="AH61">
            <v>52</v>
          </cell>
        </row>
        <row r="62">
          <cell r="F62">
            <v>80212786</v>
          </cell>
          <cell r="G62" t="str">
            <v>219</v>
          </cell>
          <cell r="H62" t="str">
            <v>07</v>
          </cell>
          <cell r="I62" t="str">
            <v>Sobresaliente</v>
          </cell>
          <cell r="J62" t="str">
            <v>No</v>
          </cell>
          <cell r="K62" t="str">
            <v>CUMPLE</v>
          </cell>
          <cell r="L62" t="str">
            <v>BACHILLER TECNICO</v>
          </cell>
          <cell r="M62">
            <v>0</v>
          </cell>
          <cell r="N62">
            <v>0</v>
          </cell>
          <cell r="O62">
            <v>0</v>
          </cell>
          <cell r="P62">
            <v>0</v>
          </cell>
          <cell r="Q62" t="str">
            <v>ABOGADO</v>
          </cell>
          <cell r="R62">
            <v>0</v>
          </cell>
          <cell r="S62" t="str">
            <v>ESPECIALISTA EN DERECHO COMERCIAL</v>
          </cell>
          <cell r="T62">
            <v>0</v>
          </cell>
          <cell r="U62">
            <v>0</v>
          </cell>
          <cell r="V62">
            <v>0</v>
          </cell>
          <cell r="W62">
            <v>73</v>
          </cell>
          <cell r="X62">
            <v>51</v>
          </cell>
          <cell r="Y62" t="str">
            <v>Cumple</v>
          </cell>
          <cell r="Z62">
            <v>22</v>
          </cell>
          <cell r="AA62">
            <v>20</v>
          </cell>
          <cell r="AB62" t="str">
            <v>ESPECIALIZACIÓN PROFESIONAL</v>
          </cell>
          <cell r="AC62">
            <v>40</v>
          </cell>
          <cell r="AD62">
            <v>60</v>
          </cell>
          <cell r="AE62">
            <v>100</v>
          </cell>
          <cell r="AF62">
            <v>43448</v>
          </cell>
          <cell r="AG62">
            <v>27.733333333333334</v>
          </cell>
          <cell r="AH62">
            <v>53</v>
          </cell>
        </row>
        <row r="63">
          <cell r="F63">
            <v>35488897</v>
          </cell>
          <cell r="G63" t="str">
            <v>219</v>
          </cell>
          <cell r="H63" t="str">
            <v>07</v>
          </cell>
          <cell r="I63" t="str">
            <v>Sobresaliente</v>
          </cell>
          <cell r="J63" t="str">
            <v>No</v>
          </cell>
          <cell r="K63" t="str">
            <v>CUMPLE</v>
          </cell>
          <cell r="L63" t="str">
            <v>BACHILLER</v>
          </cell>
          <cell r="M63">
            <v>0</v>
          </cell>
          <cell r="N63">
            <v>0</v>
          </cell>
          <cell r="O63">
            <v>0</v>
          </cell>
          <cell r="P63">
            <v>0</v>
          </cell>
          <cell r="Q63" t="str">
            <v>INGENIERIA INDUSTRIAL</v>
          </cell>
          <cell r="R63">
            <v>0</v>
          </cell>
          <cell r="S63">
            <v>0</v>
          </cell>
          <cell r="T63">
            <v>0</v>
          </cell>
          <cell r="U63">
            <v>0</v>
          </cell>
          <cell r="V63">
            <v>0</v>
          </cell>
          <cell r="W63">
            <v>362</v>
          </cell>
          <cell r="X63">
            <v>51</v>
          </cell>
          <cell r="Y63" t="str">
            <v>Cumple</v>
          </cell>
          <cell r="Z63">
            <v>311</v>
          </cell>
          <cell r="AA63">
            <v>50</v>
          </cell>
          <cell r="AB63" t="str">
            <v>No</v>
          </cell>
          <cell r="AC63">
            <v>0</v>
          </cell>
          <cell r="AD63">
            <v>50</v>
          </cell>
          <cell r="AE63">
            <v>97.36</v>
          </cell>
          <cell r="AF63">
            <v>38876</v>
          </cell>
          <cell r="AG63">
            <v>180.13333333333333</v>
          </cell>
          <cell r="AH63">
            <v>54</v>
          </cell>
        </row>
        <row r="64">
          <cell r="F64">
            <v>1013588674</v>
          </cell>
          <cell r="G64" t="str">
            <v>219</v>
          </cell>
          <cell r="H64" t="str">
            <v>07</v>
          </cell>
          <cell r="I64" t="str">
            <v>Sobresaliente</v>
          </cell>
          <cell r="J64" t="str">
            <v>No</v>
          </cell>
          <cell r="K64" t="str">
            <v>CUMPLE</v>
          </cell>
          <cell r="L64" t="str">
            <v>Bachiller Técnico</v>
          </cell>
          <cell r="M64">
            <v>0</v>
          </cell>
          <cell r="N64">
            <v>0</v>
          </cell>
          <cell r="O64">
            <v>0</v>
          </cell>
          <cell r="P64">
            <v>0</v>
          </cell>
          <cell r="Q64" t="str">
            <v>ADMINISTRADOR PUBLICO</v>
          </cell>
          <cell r="R64">
            <v>0</v>
          </cell>
          <cell r="S64" t="str">
            <v>ESPECIALISTA EN ALTA GERENCIA</v>
          </cell>
          <cell r="T64">
            <v>0</v>
          </cell>
          <cell r="U64">
            <v>0</v>
          </cell>
          <cell r="V64">
            <v>0</v>
          </cell>
          <cell r="W64">
            <v>55</v>
          </cell>
          <cell r="X64">
            <v>51</v>
          </cell>
          <cell r="Y64" t="str">
            <v>Cumple</v>
          </cell>
          <cell r="Z64">
            <v>4</v>
          </cell>
          <cell r="AA64">
            <v>0</v>
          </cell>
          <cell r="AB64" t="str">
            <v>ESPECIALIZACIÓN PROFESIONAL</v>
          </cell>
          <cell r="AC64">
            <v>40</v>
          </cell>
          <cell r="AD64">
            <v>40</v>
          </cell>
          <cell r="AE64">
            <v>100</v>
          </cell>
          <cell r="AF64">
            <v>43593</v>
          </cell>
          <cell r="AG64">
            <v>22.9</v>
          </cell>
          <cell r="AH64">
            <v>55</v>
          </cell>
        </row>
        <row r="65">
          <cell r="F65">
            <v>45514923</v>
          </cell>
          <cell r="G65" t="str">
            <v>219</v>
          </cell>
          <cell r="H65" t="str">
            <v>07</v>
          </cell>
          <cell r="I65" t="str">
            <v>Sobresaliente</v>
          </cell>
          <cell r="J65" t="str">
            <v>No</v>
          </cell>
          <cell r="K65" t="str">
            <v>CUMPLE</v>
          </cell>
          <cell r="L65" t="str">
            <v>BACHILLER ACADEMICO</v>
          </cell>
          <cell r="M65">
            <v>0</v>
          </cell>
          <cell r="N65">
            <v>0</v>
          </cell>
          <cell r="O65">
            <v>0</v>
          </cell>
          <cell r="P65">
            <v>0</v>
          </cell>
          <cell r="Q65" t="str">
            <v>DERECHO</v>
          </cell>
          <cell r="R65">
            <v>0</v>
          </cell>
          <cell r="S65" t="str">
            <v>ESPECIALIZACION EN DERECHO LABORAL Y SISTEMA DE SEGURIDAD SOCIAL</v>
          </cell>
          <cell r="T65">
            <v>0</v>
          </cell>
          <cell r="U65">
            <v>0</v>
          </cell>
          <cell r="V65">
            <v>0</v>
          </cell>
          <cell r="W65">
            <v>163</v>
          </cell>
          <cell r="X65">
            <v>51</v>
          </cell>
          <cell r="Y65" t="str">
            <v>Cumple</v>
          </cell>
          <cell r="Z65">
            <v>112</v>
          </cell>
          <cell r="AA65">
            <v>40</v>
          </cell>
          <cell r="AB65" t="str">
            <v>ESPECIALIZACIÓN PROFESIONAL</v>
          </cell>
          <cell r="AC65">
            <v>40</v>
          </cell>
          <cell r="AD65">
            <v>80</v>
          </cell>
          <cell r="AE65">
            <v>97.2</v>
          </cell>
          <cell r="AF65">
            <v>43705</v>
          </cell>
          <cell r="AG65">
            <v>19.166666666666668</v>
          </cell>
          <cell r="AH65">
            <v>56</v>
          </cell>
        </row>
        <row r="66">
          <cell r="F66">
            <v>80851935</v>
          </cell>
          <cell r="G66" t="str">
            <v>219</v>
          </cell>
          <cell r="H66" t="str">
            <v>07</v>
          </cell>
          <cell r="I66" t="str">
            <v>Sobresaliente</v>
          </cell>
          <cell r="J66" t="str">
            <v>No</v>
          </cell>
          <cell r="K66" t="str">
            <v>CUMPLE</v>
          </cell>
          <cell r="L66" t="str">
            <v>BACHILLER ACADÉMICO</v>
          </cell>
          <cell r="M66">
            <v>0</v>
          </cell>
          <cell r="N66">
            <v>0</v>
          </cell>
          <cell r="O66">
            <v>0</v>
          </cell>
          <cell r="P66">
            <v>0</v>
          </cell>
          <cell r="Q66" t="str">
            <v>DERECHO</v>
          </cell>
          <cell r="R66">
            <v>0</v>
          </cell>
          <cell r="S66" t="str">
            <v>ESPECIALIZACIÓN EN DERECHO MÉDICO</v>
          </cell>
          <cell r="T66">
            <v>0</v>
          </cell>
          <cell r="U66">
            <v>0</v>
          </cell>
          <cell r="V66">
            <v>0</v>
          </cell>
          <cell r="W66">
            <v>121</v>
          </cell>
          <cell r="X66">
            <v>51</v>
          </cell>
          <cell r="Y66" t="str">
            <v>Cumple</v>
          </cell>
          <cell r="Z66">
            <v>70</v>
          </cell>
          <cell r="AA66">
            <v>30</v>
          </cell>
          <cell r="AB66" t="str">
            <v>ESPECIALIZACIÓN PROFESIONAL</v>
          </cell>
          <cell r="AC66">
            <v>40</v>
          </cell>
          <cell r="AD66">
            <v>70</v>
          </cell>
          <cell r="AE66">
            <v>100</v>
          </cell>
          <cell r="AF66">
            <v>43770</v>
          </cell>
          <cell r="AG66">
            <v>17</v>
          </cell>
          <cell r="AH66">
            <v>57</v>
          </cell>
        </row>
        <row r="67">
          <cell r="F67">
            <v>1023889829</v>
          </cell>
          <cell r="G67" t="str">
            <v>219</v>
          </cell>
          <cell r="H67" t="str">
            <v>07</v>
          </cell>
          <cell r="I67" t="str">
            <v>Sobresaliente</v>
          </cell>
          <cell r="J67" t="str">
            <v>No</v>
          </cell>
          <cell r="K67" t="str">
            <v>CUMPLE</v>
          </cell>
          <cell r="L67" t="str">
            <v>Bachiller Comercial</v>
          </cell>
          <cell r="M67">
            <v>0</v>
          </cell>
          <cell r="N67">
            <v>0</v>
          </cell>
          <cell r="O67">
            <v>0</v>
          </cell>
          <cell r="P67">
            <v>0</v>
          </cell>
          <cell r="Q67" t="str">
            <v>ABOGADO</v>
          </cell>
          <cell r="R67">
            <v>0</v>
          </cell>
          <cell r="S67" t="str">
            <v>ESPECIALISTA EN DERECHO ADMINISTRATIVO</v>
          </cell>
          <cell r="T67">
            <v>0</v>
          </cell>
          <cell r="U67">
            <v>0</v>
          </cell>
          <cell r="V67">
            <v>0</v>
          </cell>
          <cell r="W67">
            <v>77</v>
          </cell>
          <cell r="X67">
            <v>51</v>
          </cell>
          <cell r="Y67" t="str">
            <v>Cumple</v>
          </cell>
          <cell r="Z67">
            <v>26</v>
          </cell>
          <cell r="AA67">
            <v>20</v>
          </cell>
          <cell r="AB67" t="str">
            <v>ESPECIALIZACIÓN PROFESIONAL</v>
          </cell>
          <cell r="AC67">
            <v>40</v>
          </cell>
          <cell r="AD67">
            <v>60</v>
          </cell>
          <cell r="AE67">
            <v>100</v>
          </cell>
          <cell r="AF67">
            <v>43789</v>
          </cell>
          <cell r="AG67">
            <v>16.366666666666667</v>
          </cell>
          <cell r="AH67">
            <v>58</v>
          </cell>
        </row>
        <row r="68">
          <cell r="F68">
            <v>80231292</v>
          </cell>
          <cell r="G68" t="str">
            <v>219</v>
          </cell>
          <cell r="H68" t="str">
            <v>07</v>
          </cell>
          <cell r="I68" t="str">
            <v>Sobresaliente</v>
          </cell>
          <cell r="J68" t="str">
            <v>No</v>
          </cell>
          <cell r="K68" t="str">
            <v>CUMPLE</v>
          </cell>
          <cell r="L68" t="str">
            <v xml:space="preserve">bachiller comercial </v>
          </cell>
          <cell r="M68">
            <v>0</v>
          </cell>
          <cell r="N68">
            <v>0</v>
          </cell>
          <cell r="O68">
            <v>0</v>
          </cell>
          <cell r="P68">
            <v>0</v>
          </cell>
          <cell r="Q68" t="str">
            <v>ABOGADO</v>
          </cell>
          <cell r="R68">
            <v>0</v>
          </cell>
          <cell r="S68">
            <v>0</v>
          </cell>
          <cell r="T68">
            <v>0</v>
          </cell>
          <cell r="U68">
            <v>0</v>
          </cell>
          <cell r="V68">
            <v>0</v>
          </cell>
          <cell r="W68">
            <v>134</v>
          </cell>
          <cell r="X68">
            <v>51</v>
          </cell>
          <cell r="Y68" t="str">
            <v>Cumple</v>
          </cell>
          <cell r="Z68">
            <v>83</v>
          </cell>
          <cell r="AA68">
            <v>30</v>
          </cell>
          <cell r="AB68" t="str">
            <v>No</v>
          </cell>
          <cell r="AC68">
            <v>0</v>
          </cell>
          <cell r="AD68">
            <v>30</v>
          </cell>
          <cell r="AE68">
            <v>100</v>
          </cell>
          <cell r="AF68">
            <v>43712</v>
          </cell>
          <cell r="AG68">
            <v>18.933333333333334</v>
          </cell>
          <cell r="AH68">
            <v>59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N283"/>
  <sheetViews>
    <sheetView showGridLines="0" tabSelected="1" zoomScaleNormal="100" workbookViewId="0">
      <selection activeCell="I1" sqref="I1:I1048576"/>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4" x14ac:dyDescent="0.2">
      <c r="A2" s="25" t="s">
        <v>3</v>
      </c>
      <c r="B2" s="25"/>
      <c r="C2" s="25"/>
      <c r="D2" s="25"/>
      <c r="E2" s="25"/>
      <c r="F2" s="25"/>
      <c r="G2" s="25"/>
      <c r="H2" s="25"/>
      <c r="I2" s="25"/>
      <c r="J2" s="2"/>
    </row>
    <row r="3" spans="1:14" x14ac:dyDescent="0.2">
      <c r="A3" s="25" t="s">
        <v>4</v>
      </c>
      <c r="B3" s="25"/>
      <c r="C3" s="25"/>
      <c r="D3" s="25"/>
      <c r="E3" s="25"/>
      <c r="F3" s="25"/>
      <c r="G3" s="25"/>
      <c r="H3" s="25"/>
      <c r="I3" s="25"/>
      <c r="J3" s="2"/>
    </row>
    <row r="4" spans="1:14" x14ac:dyDescent="0.2">
      <c r="A4" s="25" t="s">
        <v>16</v>
      </c>
      <c r="B4" s="25"/>
      <c r="C4" s="25"/>
      <c r="D4" s="25"/>
      <c r="E4" s="25"/>
      <c r="F4" s="25"/>
      <c r="G4" s="25"/>
      <c r="H4" s="25"/>
      <c r="I4" s="25"/>
    </row>
    <row r="6" spans="1:14" ht="57" customHeight="1" x14ac:dyDescent="0.2">
      <c r="B6" s="26" t="s">
        <v>19</v>
      </c>
      <c r="C6" s="26"/>
      <c r="D6" s="26"/>
      <c r="E6" s="26"/>
      <c r="F6" s="26"/>
      <c r="G6" s="26"/>
      <c r="H6" s="26"/>
      <c r="I6" s="26"/>
      <c r="J6" s="5"/>
    </row>
    <row r="8" spans="1:14" ht="25.5" customHeight="1" x14ac:dyDescent="0.2">
      <c r="A8" s="29" t="s">
        <v>14</v>
      </c>
      <c r="B8" s="29"/>
      <c r="C8" s="29"/>
      <c r="D8" s="29"/>
      <c r="E8" s="7"/>
      <c r="F8" s="32" t="s">
        <v>13</v>
      </c>
      <c r="G8" s="33"/>
      <c r="H8" s="33"/>
      <c r="I8" s="33"/>
      <c r="J8" s="34"/>
      <c r="K8" s="27" t="s">
        <v>24</v>
      </c>
      <c r="L8" s="27"/>
      <c r="M8" s="27"/>
      <c r="N8" s="27"/>
    </row>
    <row r="9" spans="1:14" ht="30.75" customHeight="1" x14ac:dyDescent="0.2">
      <c r="A9" s="9" t="s">
        <v>0</v>
      </c>
      <c r="B9" s="9" t="s">
        <v>1</v>
      </c>
      <c r="C9" s="9" t="s">
        <v>12</v>
      </c>
      <c r="D9" s="9" t="s">
        <v>2</v>
      </c>
      <c r="E9" s="17"/>
      <c r="F9" s="1" t="s">
        <v>11</v>
      </c>
      <c r="G9" s="1" t="s">
        <v>15</v>
      </c>
      <c r="H9" s="1" t="s">
        <v>10</v>
      </c>
      <c r="I9" s="30" t="s">
        <v>9</v>
      </c>
      <c r="J9" s="31"/>
      <c r="K9" s="8" t="s">
        <v>20</v>
      </c>
      <c r="L9" s="8" t="s">
        <v>21</v>
      </c>
      <c r="M9" s="12" t="s">
        <v>22</v>
      </c>
      <c r="N9" s="12" t="s">
        <v>23</v>
      </c>
    </row>
    <row r="10" spans="1:14" ht="15" x14ac:dyDescent="0.25">
      <c r="A10" s="22">
        <v>2595</v>
      </c>
      <c r="B10" s="19" t="s">
        <v>25</v>
      </c>
      <c r="C10" s="19" t="s">
        <v>26</v>
      </c>
      <c r="D10" s="20" t="str">
        <f>VLOOKUP(A10,'[1]ANEXO 1'!$B:$P,6,0)</f>
        <v>DIRECCIÓN LOCAL DE EDUCACIÓN 18 - RAFAEL URIBE URIBE</v>
      </c>
      <c r="E10" s="18"/>
      <c r="F10" s="11">
        <f>VLOOKUP(H10,'[2]Grupo 6'!$F$9:$AH$68,29,0)</f>
        <v>1</v>
      </c>
      <c r="G10" s="11">
        <f>VLOOKUP(H10,'[2]Grupo 6'!$F$9:$AH$68,25,0)</f>
        <v>90</v>
      </c>
      <c r="H10" s="10">
        <v>51575713</v>
      </c>
      <c r="I10" s="6" t="str">
        <f>VLOOKUP(H10,[3]Adtivos!$A:$F,5,0)</f>
        <v>219</v>
      </c>
      <c r="J10" s="6" t="str">
        <f>VLOOKUP(H10,[3]Adtivos!$A:$F,6,0)</f>
        <v>12</v>
      </c>
      <c r="N10" s="3" t="e">
        <f>VLOOKUP(M10,$H$9:$H$10,2,0)</f>
        <v>#N/A</v>
      </c>
    </row>
    <row r="11" spans="1:14" ht="15" customHeight="1" x14ac:dyDescent="0.25">
      <c r="A11" s="15"/>
      <c r="B11" s="16"/>
      <c r="C11" s="14"/>
      <c r="D11" s="13"/>
      <c r="E11" s="13"/>
      <c r="F11" s="11">
        <f>VLOOKUP(H11,'[2]Grupo 6'!$F$9:$AH$68,29,0)</f>
        <v>2</v>
      </c>
      <c r="G11" s="11">
        <f>VLOOKUP(H11,'[2]Grupo 6'!$F$9:$AH$68,25,0)</f>
        <v>90</v>
      </c>
      <c r="H11" s="10">
        <v>52011812</v>
      </c>
      <c r="I11" s="6" t="str">
        <f>VLOOKUP(H11,[3]Adtivos!$A:$F,5,0)</f>
        <v>219</v>
      </c>
      <c r="J11" s="6" t="str">
        <f>VLOOKUP(H11,[3]Adtivos!$A:$F,6,0)</f>
        <v>12</v>
      </c>
    </row>
    <row r="12" spans="1:14" ht="15" customHeight="1" x14ac:dyDescent="0.25">
      <c r="A12" s="15"/>
      <c r="B12" s="16"/>
      <c r="C12" s="14"/>
      <c r="D12" s="13"/>
      <c r="E12" s="13"/>
      <c r="F12" s="11">
        <f>VLOOKUP(H12,'[2]Grupo 6'!$F$9:$AH$68,29,0)</f>
        <v>3</v>
      </c>
      <c r="G12" s="11">
        <f>VLOOKUP(H12,'[2]Grupo 6'!$F$9:$AH$68,25,0)</f>
        <v>90</v>
      </c>
      <c r="H12" s="10">
        <v>80430970</v>
      </c>
      <c r="I12" s="6" t="str">
        <f>VLOOKUP(H12,[3]Adtivos!$A:$F,5,0)</f>
        <v>219</v>
      </c>
      <c r="J12" s="6" t="str">
        <f>VLOOKUP(H12,[3]Adtivos!$A:$F,6,0)</f>
        <v>12</v>
      </c>
    </row>
    <row r="13" spans="1:14" ht="15" customHeight="1" x14ac:dyDescent="0.25">
      <c r="A13" s="15"/>
      <c r="B13" s="16"/>
      <c r="C13" s="14"/>
      <c r="D13" s="13"/>
      <c r="E13" s="13"/>
      <c r="F13" s="11">
        <f>VLOOKUP(H13,'[2]Grupo 6'!$F$9:$AH$68,29,0)</f>
        <v>4</v>
      </c>
      <c r="G13" s="11">
        <f>VLOOKUP(H13,'[2]Grupo 6'!$F$9:$AH$68,25,0)</f>
        <v>90</v>
      </c>
      <c r="H13" s="10">
        <v>92497777</v>
      </c>
      <c r="I13" s="6" t="str">
        <f>VLOOKUP(H13,[3]Adtivos!$A:$F,5,0)</f>
        <v>219</v>
      </c>
      <c r="J13" s="6" t="str">
        <f>VLOOKUP(H13,[3]Adtivos!$A:$F,6,0)</f>
        <v>12</v>
      </c>
    </row>
    <row r="14" spans="1:14" ht="15" x14ac:dyDescent="0.25">
      <c r="F14" s="11">
        <f>VLOOKUP(H14,'[2]Grupo 6'!$F$9:$AH$68,29,0)</f>
        <v>5</v>
      </c>
      <c r="G14" s="11">
        <f>VLOOKUP(H14,'[2]Grupo 6'!$F$9:$AH$68,25,0)</f>
        <v>90</v>
      </c>
      <c r="H14" s="10">
        <v>14880069</v>
      </c>
      <c r="I14" s="6" t="str">
        <f>VLOOKUP(H14,[3]Adtivos!$A:$F,5,0)</f>
        <v>219</v>
      </c>
      <c r="J14" s="6" t="str">
        <f>VLOOKUP(H14,[3]Adtivos!$A:$F,6,0)</f>
        <v>12</v>
      </c>
    </row>
    <row r="15" spans="1:14" ht="15" x14ac:dyDescent="0.25">
      <c r="F15" s="11">
        <f>VLOOKUP(H15,'[2]Grupo 6'!$F$9:$AH$68,29,0)</f>
        <v>6</v>
      </c>
      <c r="G15" s="11">
        <f>VLOOKUP(H15,'[2]Grupo 6'!$F$9:$AH$68,25,0)</f>
        <v>90</v>
      </c>
      <c r="H15" s="10">
        <v>79979294</v>
      </c>
      <c r="I15" s="6" t="str">
        <f>VLOOKUP(H15,[3]Adtivos!$A:$F,5,0)</f>
        <v>219</v>
      </c>
      <c r="J15" s="6" t="str">
        <f>VLOOKUP(H15,[3]Adtivos!$A:$F,6,0)</f>
        <v>12</v>
      </c>
    </row>
    <row r="16" spans="1:14" ht="15" x14ac:dyDescent="0.25">
      <c r="F16" s="11">
        <f>VLOOKUP(H16,'[2]Grupo 6'!$F$9:$AH$68,29,0)</f>
        <v>7</v>
      </c>
      <c r="G16" s="11">
        <f>VLOOKUP(H16,'[2]Grupo 6'!$F$9:$AH$68,25,0)</f>
        <v>90</v>
      </c>
      <c r="H16" s="10">
        <v>12553889</v>
      </c>
      <c r="I16" s="6" t="str">
        <f>VLOOKUP(H16,[3]Adtivos!$A:$F,5,0)</f>
        <v>219</v>
      </c>
      <c r="J16" s="6" t="str">
        <f>VLOOKUP(H16,[3]Adtivos!$A:$F,6,0)</f>
        <v>12</v>
      </c>
    </row>
    <row r="17" spans="1:10" ht="15" x14ac:dyDescent="0.25">
      <c r="F17" s="11">
        <f>VLOOKUP(H17,'[2]Grupo 6'!$F$9:$AH$68,29,0)</f>
        <v>8</v>
      </c>
      <c r="G17" s="11">
        <f>VLOOKUP(H17,'[2]Grupo 6'!$F$9:$AH$68,25,0)</f>
        <v>90</v>
      </c>
      <c r="H17" s="10">
        <v>10264973</v>
      </c>
      <c r="I17" s="6" t="str">
        <f>VLOOKUP(H17,[3]Adtivos!$A:$F,5,0)</f>
        <v>219</v>
      </c>
      <c r="J17" s="6" t="str">
        <f>VLOOKUP(H17,[3]Adtivos!$A:$F,6,0)</f>
        <v>12</v>
      </c>
    </row>
    <row r="18" spans="1:10" ht="15" x14ac:dyDescent="0.25">
      <c r="F18" s="11">
        <f>VLOOKUP(H18,'[2]Grupo 6'!$F$9:$AH$68,29,0)</f>
        <v>9</v>
      </c>
      <c r="G18" s="11">
        <f>VLOOKUP(H18,'[2]Grupo 6'!$F$9:$AH$68,25,0)</f>
        <v>85</v>
      </c>
      <c r="H18" s="10">
        <v>79628698</v>
      </c>
      <c r="I18" s="6" t="str">
        <f>VLOOKUP(H18,[3]Adtivos!$A:$F,5,0)</f>
        <v>219</v>
      </c>
      <c r="J18" s="6" t="str">
        <f>VLOOKUP(H18,[3]Adtivos!$A:$F,6,0)</f>
        <v>12</v>
      </c>
    </row>
    <row r="19" spans="1:10" ht="15" x14ac:dyDescent="0.25">
      <c r="F19" s="11">
        <f>VLOOKUP(H19,'[2]Grupo 6'!$F$9:$AH$68,29,0)</f>
        <v>10</v>
      </c>
      <c r="G19" s="11">
        <f>VLOOKUP(H19,'[2]Grupo 6'!$F$9:$AH$68,25,0)</f>
        <v>85</v>
      </c>
      <c r="H19" s="10">
        <v>52774236</v>
      </c>
      <c r="I19" s="6" t="str">
        <f>VLOOKUP(H19,[3]Adtivos!$A:$F,5,0)</f>
        <v>219</v>
      </c>
      <c r="J19" s="6" t="str">
        <f>VLOOKUP(H19,[3]Adtivos!$A:$F,6,0)</f>
        <v>12</v>
      </c>
    </row>
    <row r="20" spans="1:10" ht="15" x14ac:dyDescent="0.25">
      <c r="F20" s="11">
        <f>VLOOKUP(H20,'[2]Grupo 6'!$F$9:$AH$68,29,0)</f>
        <v>11</v>
      </c>
      <c r="G20" s="11">
        <f>VLOOKUP(H20,'[2]Grupo 6'!$F$9:$AH$68,25,0)</f>
        <v>85</v>
      </c>
      <c r="H20" s="10">
        <v>91491538</v>
      </c>
      <c r="I20" s="6" t="str">
        <f>VLOOKUP(H20,[3]Adtivos!$A:$F,5,0)</f>
        <v>219</v>
      </c>
      <c r="J20" s="6" t="str">
        <f>VLOOKUP(H20,[3]Adtivos!$A:$F,6,0)</f>
        <v>12</v>
      </c>
    </row>
    <row r="21" spans="1:10" ht="15" x14ac:dyDescent="0.25">
      <c r="F21" s="11">
        <f>VLOOKUP(H21,'[2]Grupo 6'!$F$9:$AH$68,29,0)</f>
        <v>12</v>
      </c>
      <c r="G21" s="11">
        <f>VLOOKUP(H21,'[2]Grupo 6'!$F$9:$AH$68,25,0)</f>
        <v>85</v>
      </c>
      <c r="H21" s="10">
        <v>28393062</v>
      </c>
      <c r="I21" s="6" t="str">
        <f>VLOOKUP(H21,[3]Adtivos!$A:$F,5,0)</f>
        <v>219</v>
      </c>
      <c r="J21" s="6" t="str">
        <f>VLOOKUP(H21,[3]Adtivos!$A:$F,6,0)</f>
        <v>12</v>
      </c>
    </row>
    <row r="22" spans="1:10" ht="15" x14ac:dyDescent="0.25">
      <c r="F22" s="11">
        <f>VLOOKUP(H22,'[2]Grupo 6'!$F$9:$AH$68,29,0)</f>
        <v>13</v>
      </c>
      <c r="G22" s="11">
        <f>VLOOKUP(H22,'[2]Grupo 6'!$F$9:$AH$68,25,0)</f>
        <v>85</v>
      </c>
      <c r="H22" s="10">
        <v>52263924</v>
      </c>
      <c r="I22" s="6" t="str">
        <f>VLOOKUP(H22,[3]Adtivos!$A:$F,5,0)</f>
        <v>219</v>
      </c>
      <c r="J22" s="6" t="str">
        <f>VLOOKUP(H22,[3]Adtivos!$A:$F,6,0)</f>
        <v>12</v>
      </c>
    </row>
    <row r="23" spans="1:10" ht="15" x14ac:dyDescent="0.25">
      <c r="F23" s="11">
        <f>VLOOKUP(H23,'[2]Grupo 6'!$F$9:$AH$68,29,0)</f>
        <v>14</v>
      </c>
      <c r="G23" s="11">
        <f>VLOOKUP(H23,'[2]Grupo 6'!$F$9:$AH$68,25,0)</f>
        <v>85</v>
      </c>
      <c r="H23" s="10">
        <v>52706277</v>
      </c>
      <c r="I23" s="6" t="str">
        <f>VLOOKUP(H23,[3]Adtivos!$A:$F,5,0)</f>
        <v>219</v>
      </c>
      <c r="J23" s="6" t="str">
        <f>VLOOKUP(H23,[3]Adtivos!$A:$F,6,0)</f>
        <v>12</v>
      </c>
    </row>
    <row r="24" spans="1:10" ht="15" x14ac:dyDescent="0.25">
      <c r="F24" s="11">
        <f>VLOOKUP(H24,'[2]Grupo 6'!$F$9:$AH$68,29,0)</f>
        <v>15</v>
      </c>
      <c r="G24" s="11">
        <f>VLOOKUP(H24,'[2]Grupo 6'!$F$9:$AH$68,25,0)</f>
        <v>80</v>
      </c>
      <c r="H24" s="10">
        <v>65705632</v>
      </c>
      <c r="I24" s="6" t="str">
        <f>VLOOKUP(H24,[3]Adtivos!$A:$F,5,0)</f>
        <v>219</v>
      </c>
      <c r="J24" s="6" t="str">
        <f>VLOOKUP(H24,[3]Adtivos!$A:$F,6,0)</f>
        <v>12</v>
      </c>
    </row>
    <row r="25" spans="1:10" ht="15" x14ac:dyDescent="0.25">
      <c r="F25" s="11">
        <f>VLOOKUP(H25,'[2]Grupo 6'!$F$9:$AH$68,29,0)</f>
        <v>16</v>
      </c>
      <c r="G25" s="11">
        <f>VLOOKUP(H25,'[2]Grupo 6'!$F$9:$AH$68,25,0)</f>
        <v>80</v>
      </c>
      <c r="H25" s="10">
        <v>51959772</v>
      </c>
      <c r="I25" s="6" t="str">
        <f>VLOOKUP(H25,[3]Adtivos!$A:$F,5,0)</f>
        <v>219</v>
      </c>
      <c r="J25" s="6" t="str">
        <f>VLOOKUP(H25,[3]Adtivos!$A:$F,6,0)</f>
        <v>12</v>
      </c>
    </row>
    <row r="26" spans="1:10" ht="15" x14ac:dyDescent="0.25">
      <c r="F26" s="11">
        <f>VLOOKUP(H26,'[2]Grupo 6'!$F$9:$AH$68,29,0)</f>
        <v>17</v>
      </c>
      <c r="G26" s="11">
        <f>VLOOKUP(H26,'[2]Grupo 6'!$F$9:$AH$68,25,0)</f>
        <v>80</v>
      </c>
      <c r="H26" s="10">
        <v>28951649</v>
      </c>
      <c r="I26" s="6" t="str">
        <f>VLOOKUP(H26,[3]Adtivos!$A:$F,5,0)</f>
        <v>219</v>
      </c>
      <c r="J26" s="6" t="str">
        <f>VLOOKUP(H26,[3]Adtivos!$A:$F,6,0)</f>
        <v>12</v>
      </c>
    </row>
    <row r="27" spans="1:10" ht="15" x14ac:dyDescent="0.25">
      <c r="F27" s="11">
        <f>VLOOKUP(H27,'[2]Grupo 6'!$F$9:$AH$68,29,0)</f>
        <v>18</v>
      </c>
      <c r="G27" s="11">
        <f>VLOOKUP(H27,'[2]Grupo 6'!$F$9:$AH$68,25,0)</f>
        <v>80</v>
      </c>
      <c r="H27" s="10">
        <v>39794663</v>
      </c>
      <c r="I27" s="6" t="str">
        <f>VLOOKUP(H27,[3]Adtivos!$A:$F,5,0)</f>
        <v>219</v>
      </c>
      <c r="J27" s="6" t="str">
        <f>VLOOKUP(H27,[3]Adtivos!$A:$F,6,0)</f>
        <v>12</v>
      </c>
    </row>
    <row r="28" spans="1:10" ht="15" x14ac:dyDescent="0.25">
      <c r="F28" s="11">
        <f>VLOOKUP(H28,'[2]Grupo 6'!$F$9:$AH$68,29,0)</f>
        <v>19</v>
      </c>
      <c r="G28" s="11">
        <f>VLOOKUP(H28,'[2]Grupo 6'!$F$9:$AH$68,25,0)</f>
        <v>80</v>
      </c>
      <c r="H28" s="10">
        <v>37514007</v>
      </c>
      <c r="I28" s="6" t="str">
        <f>VLOOKUP(H28,[3]Adtivos!$A:$F,5,0)</f>
        <v>219</v>
      </c>
      <c r="J28" s="6" t="str">
        <f>VLOOKUP(H28,[3]Adtivos!$A:$F,6,0)</f>
        <v>12</v>
      </c>
    </row>
    <row r="29" spans="1:10" ht="15" x14ac:dyDescent="0.25">
      <c r="A29" s="23" t="s">
        <v>7</v>
      </c>
      <c r="B29" s="23"/>
      <c r="C29" s="23"/>
      <c r="F29" s="11">
        <f>VLOOKUP(H29,'[2]Grupo 6'!$F$9:$AH$68,29,0)</f>
        <v>20</v>
      </c>
      <c r="G29" s="11">
        <f>VLOOKUP(H29,'[2]Grupo 6'!$F$9:$AH$68,25,0)</f>
        <v>80</v>
      </c>
      <c r="H29" s="10">
        <v>43220532</v>
      </c>
      <c r="I29" s="6" t="str">
        <f>VLOOKUP(H29,[3]Adtivos!$A:$F,5,0)</f>
        <v>219</v>
      </c>
      <c r="J29" s="6" t="str">
        <f>VLOOKUP(H29,[3]Adtivos!$A:$F,6,0)</f>
        <v>12</v>
      </c>
    </row>
    <row r="30" spans="1:10" x14ac:dyDescent="0.2">
      <c r="A30" s="23"/>
      <c r="B30" s="24"/>
      <c r="C30" s="24"/>
      <c r="F30" s="3"/>
      <c r="G30" s="3"/>
      <c r="H30" s="3"/>
      <c r="I30" s="3"/>
      <c r="J30" s="3"/>
    </row>
    <row r="31" spans="1:10" x14ac:dyDescent="0.2">
      <c r="A31" s="28" t="s">
        <v>5</v>
      </c>
      <c r="B31" s="28"/>
      <c r="C31" s="28"/>
      <c r="F31" s="3"/>
      <c r="G31" s="3"/>
      <c r="H31" s="3"/>
      <c r="I31" s="3"/>
      <c r="J31" s="3"/>
    </row>
    <row r="32" spans="1:10" x14ac:dyDescent="0.2">
      <c r="A32" s="23" t="s">
        <v>6</v>
      </c>
      <c r="B32" s="23"/>
      <c r="C32" s="23"/>
      <c r="F32" s="3"/>
      <c r="G32" s="3"/>
      <c r="H32" s="3"/>
      <c r="I32" s="3"/>
      <c r="J32" s="3"/>
    </row>
    <row r="33" spans="1:10" x14ac:dyDescent="0.2">
      <c r="A33" s="23"/>
      <c r="B33" s="24"/>
      <c r="C33" s="24"/>
      <c r="F33" s="3"/>
      <c r="G33" s="3"/>
      <c r="H33" s="3"/>
      <c r="I33" s="3"/>
      <c r="J33" s="3"/>
    </row>
    <row r="34" spans="1:10" x14ac:dyDescent="0.2">
      <c r="A34" s="23" t="s">
        <v>8</v>
      </c>
      <c r="B34" s="24"/>
      <c r="C34" s="24"/>
      <c r="F34" s="3"/>
      <c r="G34" s="3"/>
      <c r="H34" s="3"/>
      <c r="I34" s="3"/>
      <c r="J34" s="3"/>
    </row>
    <row r="35" spans="1:10" x14ac:dyDescent="0.2">
      <c r="A35" s="23"/>
      <c r="B35" s="24"/>
      <c r="C35" s="24"/>
      <c r="F35" s="3"/>
      <c r="G35" s="3"/>
      <c r="H35" s="3"/>
      <c r="I35" s="3"/>
      <c r="J35" s="3"/>
    </row>
    <row r="36" spans="1:10" x14ac:dyDescent="0.2">
      <c r="A36" s="21" t="s">
        <v>18</v>
      </c>
      <c r="B36" s="21"/>
      <c r="C36" s="21"/>
      <c r="F36" s="3"/>
      <c r="G36" s="3"/>
      <c r="H36" s="3"/>
      <c r="I36" s="3"/>
      <c r="J36" s="3"/>
    </row>
    <row r="37" spans="1:10" x14ac:dyDescent="0.2">
      <c r="A37" s="23" t="s">
        <v>17</v>
      </c>
      <c r="B37" s="23"/>
      <c r="C37" s="23"/>
      <c r="F37" s="3"/>
      <c r="G37" s="3"/>
      <c r="H37" s="3"/>
      <c r="I37" s="3"/>
      <c r="J37" s="3"/>
    </row>
    <row r="38" spans="1:10" x14ac:dyDescent="0.2">
      <c r="F38" s="3"/>
      <c r="G38" s="3"/>
      <c r="H38" s="3"/>
      <c r="I38" s="3"/>
      <c r="J38" s="3"/>
    </row>
    <row r="39" spans="1:10" x14ac:dyDescent="0.2">
      <c r="F39" s="3"/>
      <c r="G39" s="3"/>
      <c r="H39" s="3"/>
      <c r="I39" s="3"/>
      <c r="J39" s="3"/>
    </row>
    <row r="40" spans="1:10" x14ac:dyDescent="0.2">
      <c r="F40" s="3"/>
      <c r="G40" s="3"/>
      <c r="H40" s="3"/>
      <c r="I40" s="3"/>
      <c r="J40" s="3"/>
    </row>
    <row r="41" spans="1:10" x14ac:dyDescent="0.2">
      <c r="F41" s="3"/>
      <c r="G41" s="3"/>
      <c r="H41" s="3"/>
      <c r="I41" s="3"/>
      <c r="J41" s="3"/>
    </row>
    <row r="42" spans="1:10" x14ac:dyDescent="0.2">
      <c r="F42" s="3"/>
      <c r="G42" s="3"/>
      <c r="H42" s="3"/>
      <c r="I42" s="3"/>
      <c r="J42" s="3"/>
    </row>
    <row r="43" spans="1:10" x14ac:dyDescent="0.2">
      <c r="F43" s="3"/>
      <c r="G43" s="3"/>
      <c r="H43" s="3"/>
      <c r="I43" s="3"/>
      <c r="J43" s="3"/>
    </row>
    <row r="44" spans="1:10" x14ac:dyDescent="0.2">
      <c r="F44" s="3"/>
      <c r="G44" s="3"/>
      <c r="H44" s="3"/>
      <c r="I44" s="3"/>
      <c r="J44" s="3"/>
    </row>
    <row r="45" spans="1:10" x14ac:dyDescent="0.2">
      <c r="F45" s="3"/>
      <c r="G45" s="3"/>
      <c r="H45" s="3"/>
      <c r="I45" s="3"/>
      <c r="J45" s="3"/>
    </row>
    <row r="46" spans="1:10" x14ac:dyDescent="0.2">
      <c r="F46" s="3"/>
      <c r="G46" s="3"/>
      <c r="H46" s="3"/>
      <c r="I46" s="3"/>
      <c r="J46" s="3"/>
    </row>
    <row r="47" spans="1:10" x14ac:dyDescent="0.2">
      <c r="F47" s="3"/>
      <c r="G47" s="3"/>
      <c r="H47" s="3"/>
      <c r="I47" s="3"/>
      <c r="J47" s="3"/>
    </row>
    <row r="48" spans="1: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N9" xr:uid="{687DD4CF-2D7B-40BE-AB8F-A0BE1557F63E}">
    <filterColumn colId="8" showButton="0"/>
  </autoFilter>
  <mergeCells count="9">
    <mergeCell ref="A31:C31"/>
    <mergeCell ref="A8:D8"/>
    <mergeCell ref="I9:J9"/>
    <mergeCell ref="F8:J8"/>
    <mergeCell ref="A2:I2"/>
    <mergeCell ref="A3:I3"/>
    <mergeCell ref="A4:I4"/>
    <mergeCell ref="B6:I6"/>
    <mergeCell ref="K8:N8"/>
  </mergeCells>
  <conditionalFormatting sqref="A34:A35">
    <cfRule type="duplicateValues" dxfId="25" priority="394"/>
  </conditionalFormatting>
  <conditionalFormatting sqref="A34:A35">
    <cfRule type="duplicateValues" dxfId="24" priority="395"/>
    <cfRule type="duplicateValues" dxfId="23" priority="396"/>
  </conditionalFormatting>
  <conditionalFormatting sqref="A36:A37">
    <cfRule type="duplicateValues" dxfId="22" priority="391"/>
  </conditionalFormatting>
  <conditionalFormatting sqref="A36:A37">
    <cfRule type="duplicateValues" dxfId="21" priority="392"/>
    <cfRule type="duplicateValues" dxfId="20" priority="393"/>
  </conditionalFormatting>
  <conditionalFormatting sqref="A29">
    <cfRule type="duplicateValues" dxfId="19" priority="388"/>
  </conditionalFormatting>
  <conditionalFormatting sqref="A29">
    <cfRule type="duplicateValues" dxfId="18" priority="389"/>
    <cfRule type="duplicateValues" dxfId="17" priority="390"/>
  </conditionalFormatting>
  <conditionalFormatting sqref="A30:A33">
    <cfRule type="duplicateValues" dxfId="16" priority="410"/>
  </conditionalFormatting>
  <conditionalFormatting sqref="A30:A33">
    <cfRule type="duplicateValues" dxfId="15" priority="411"/>
    <cfRule type="duplicateValues" dxfId="14" priority="412"/>
  </conditionalFormatting>
  <conditionalFormatting sqref="A11:A13">
    <cfRule type="duplicateValues" dxfId="13" priority="413"/>
  </conditionalFormatting>
  <conditionalFormatting sqref="A11:A13">
    <cfRule type="duplicateValues" dxfId="12" priority="414"/>
    <cfRule type="duplicateValues" dxfId="11" priority="415"/>
  </conditionalFormatting>
  <conditionalFormatting sqref="A10">
    <cfRule type="duplicateValues" dxfId="10" priority="7"/>
  </conditionalFormatting>
  <conditionalFormatting sqref="A10">
    <cfRule type="duplicateValues" dxfId="9" priority="8"/>
  </conditionalFormatting>
  <conditionalFormatting sqref="A10">
    <cfRule type="duplicateValues" dxfId="8" priority="9"/>
  </conditionalFormatting>
  <conditionalFormatting sqref="A10">
    <cfRule type="duplicateValues" dxfId="7" priority="10"/>
    <cfRule type="duplicateValues" dxfId="6" priority="11"/>
  </conditionalFormatting>
  <conditionalFormatting sqref="H10:H19">
    <cfRule type="duplicateValues" dxfId="5" priority="4"/>
    <cfRule type="duplicateValues" dxfId="4" priority="5"/>
  </conditionalFormatting>
  <conditionalFormatting sqref="H10:H19">
    <cfRule type="duplicateValues" dxfId="3" priority="6"/>
  </conditionalFormatting>
  <conditionalFormatting sqref="H20">
    <cfRule type="duplicateValues" dxfId="2" priority="1"/>
    <cfRule type="duplicateValues" dxfId="1" priority="2"/>
  </conditionalFormatting>
  <conditionalFormatting sqref="H20">
    <cfRule type="duplicateValues" dxfId="0" priority="3"/>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2021-05-11T19:50:58Z</dcterms:modified>
</cp:coreProperties>
</file>