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18\"/>
    </mc:Choice>
  </mc:AlternateContent>
  <xr:revisionPtr revIDLastSave="0" documentId="13_ncr:1_{BEBA26EA-C9A0-427C-BB0E-75DAD3790D27}"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2" i="6" l="1"/>
  <c r="J22" i="6"/>
  <c r="I23" i="6"/>
  <c r="J23" i="6"/>
  <c r="I24" i="6"/>
  <c r="J24" i="6"/>
  <c r="I25" i="6"/>
  <c r="J25" i="6"/>
  <c r="I26" i="6"/>
  <c r="J26" i="6"/>
  <c r="F22" i="6"/>
  <c r="G22" i="6"/>
  <c r="F23" i="6"/>
  <c r="G23" i="6"/>
  <c r="F24" i="6"/>
  <c r="G24" i="6"/>
  <c r="F25" i="6"/>
  <c r="G25" i="6"/>
  <c r="F26" i="6"/>
  <c r="G26" i="6"/>
  <c r="F11" i="6"/>
  <c r="G11" i="6"/>
  <c r="F12" i="6"/>
  <c r="G12" i="6"/>
  <c r="F13" i="6"/>
  <c r="G13" i="6"/>
  <c r="F14" i="6"/>
  <c r="G14" i="6"/>
  <c r="F15" i="6"/>
  <c r="G15" i="6"/>
  <c r="F16" i="6"/>
  <c r="G16" i="6"/>
  <c r="F17" i="6"/>
  <c r="G17" i="6"/>
  <c r="F18" i="6"/>
  <c r="G18" i="6"/>
  <c r="F19" i="6"/>
  <c r="G19" i="6"/>
  <c r="F20" i="6"/>
  <c r="G20" i="6"/>
  <c r="F21" i="6"/>
  <c r="G21" i="6"/>
  <c r="G10" i="6"/>
  <c r="F10" i="6"/>
  <c r="J21" i="6"/>
  <c r="I21" i="6"/>
  <c r="J20" i="6"/>
  <c r="I20" i="6"/>
  <c r="J19" i="6"/>
  <c r="I19" i="6"/>
  <c r="J18" i="6"/>
  <c r="I18" i="6"/>
  <c r="J17" i="6"/>
  <c r="I17" i="6"/>
  <c r="J16" i="6"/>
  <c r="I16" i="6"/>
  <c r="J15" i="6"/>
  <c r="I15" i="6"/>
  <c r="J14" i="6"/>
  <c r="I14" i="6"/>
  <c r="J13" i="6"/>
  <c r="I13" i="6"/>
  <c r="J12" i="6"/>
  <c r="I12" i="6"/>
  <c r="J11" i="6"/>
  <c r="I11"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<sst xmlns="http://schemas.openxmlformats.org/spreadsheetml/2006/main" count="22" uniqueCount="22">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</sst>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29">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3" fillId="0" borderId="2" xfId="1" applyFont="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cellXfs>
  <cellStyles count="2">
    <cellStyle name="Normal" xfId="0" builtinId="0"/>
    <cellStyle name="Normal_Hoja1" xfId="1" xr:uid="{00000000-0005-0000-0000-00000100000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Publicaci&#243;n/Anexo%20No.%202/Anexo%20No.2%20-%20Resultados%20del%20Estudio.%20Ana&#769;lisis%20de%20Planta_V1%20R2%20%20alcan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8"/>
      <sheetName val="Grupo 9"/>
      <sheetName val="Grupo 10"/>
      <sheetName val="Grupo 12"/>
      <sheetName val="Grupo 14"/>
      <sheetName val="Grupo 15"/>
      <sheetName val="Grupo 16"/>
      <sheetName val="Grupo  17"/>
      <sheetName val="Grupo 18"/>
      <sheetName val="Grupo 20"/>
      <sheetName val="Grupo 21"/>
      <sheetName val="Grupo 22"/>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8"/>
      <sheetName val="Grupo 59"/>
      <sheetName val="Grupo 60 "/>
      <sheetName val="Grupo 61"/>
      <sheetName val="Grupo 62"/>
      <sheetName val="Grupo 63"/>
      <sheetName val="Grupo 64"/>
      <sheetName val="Grupo 65"/>
      <sheetName val="Grupo 66"/>
      <sheetName val="Grupo 67"/>
      <sheetName val="Grupo 68"/>
    </sheetNames>
    <sheetDataSet>
      <sheetData sheetId="0"/>
      <sheetData sheetId="1"/>
      <sheetData sheetId="2">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51991015</v>
          </cell>
          <cell r="G10" t="str">
            <v>219</v>
          </cell>
          <cell r="H10" t="str">
            <v>12</v>
          </cell>
          <cell r="I10" t="str">
            <v>Sobresaliente</v>
          </cell>
          <cell r="J10" t="str">
            <v>No</v>
          </cell>
          <cell r="K10" t="str">
            <v>CUMPLE</v>
          </cell>
          <cell r="L10" t="str">
            <v>Bachiller Comercial</v>
          </cell>
          <cell r="M10">
            <v>0</v>
          </cell>
          <cell r="N10">
            <v>0</v>
          </cell>
          <cell r="O10">
            <v>0</v>
          </cell>
          <cell r="P10">
            <v>0</v>
          </cell>
          <cell r="Q10" t="str">
            <v>PSICOLOGO (A)</v>
          </cell>
          <cell r="R10">
            <v>0</v>
          </cell>
          <cell r="S10">
            <v>0</v>
          </cell>
          <cell r="T10">
            <v>0</v>
          </cell>
          <cell r="U10" t="str">
            <v>MAGISTER EN EDUCACION</v>
          </cell>
          <cell r="V10">
            <v>0</v>
          </cell>
          <cell r="W10">
            <v>272</v>
          </cell>
          <cell r="X10">
            <v>51</v>
          </cell>
          <cell r="Y10" t="str">
            <v>Cumple</v>
          </cell>
          <cell r="Z10">
            <v>221</v>
          </cell>
          <cell r="AA10">
            <v>50</v>
          </cell>
          <cell r="AB10" t="str">
            <v>MAESTRÍA</v>
          </cell>
          <cell r="AC10">
            <v>45</v>
          </cell>
          <cell r="AD10">
            <v>95</v>
          </cell>
          <cell r="AE10">
            <v>98.77</v>
          </cell>
          <cell r="AF10">
            <v>43578</v>
          </cell>
          <cell r="AG10">
            <v>23.4</v>
          </cell>
          <cell r="AH10">
            <v>1</v>
          </cell>
        </row>
        <row r="11">
          <cell r="F11">
            <v>51575713</v>
          </cell>
          <cell r="G11" t="str">
            <v>219</v>
          </cell>
          <cell r="H11" t="str">
            <v>12</v>
          </cell>
          <cell r="I11" t="str">
            <v>Sobresaliente</v>
          </cell>
          <cell r="J11" t="str">
            <v>No</v>
          </cell>
          <cell r="K11" t="str">
            <v>CUMPLE</v>
          </cell>
          <cell r="L11" t="str">
            <v>MAESTRA BACHILLER</v>
          </cell>
          <cell r="M11">
            <v>0</v>
          </cell>
          <cell r="N11">
            <v>0</v>
          </cell>
          <cell r="O11">
            <v>0</v>
          </cell>
          <cell r="P11">
            <v>0</v>
          </cell>
          <cell r="Q11" t="str">
            <v>ADMINISTRADOR DE EMPRESAS</v>
          </cell>
          <cell r="R11">
            <v>0</v>
          </cell>
          <cell r="S11" t="str">
            <v>ESPECIALISTA EN GESTIÓN PÚBLICA</v>
          </cell>
          <cell r="T11">
            <v>0</v>
          </cell>
          <cell r="U11">
            <v>0</v>
          </cell>
          <cell r="V11">
            <v>0</v>
          </cell>
          <cell r="W11">
            <v>362</v>
          </cell>
          <cell r="X11">
            <v>51</v>
          </cell>
          <cell r="Y11" t="str">
            <v>Cumple</v>
          </cell>
          <cell r="Z11">
            <v>311</v>
          </cell>
          <cell r="AA11">
            <v>50</v>
          </cell>
          <cell r="AB11" t="str">
            <v>ESPECIALIZACIÓN PROFESIONAL</v>
          </cell>
          <cell r="AC11">
            <v>40</v>
          </cell>
          <cell r="AD11">
            <v>90</v>
          </cell>
          <cell r="AE11">
            <v>100</v>
          </cell>
          <cell r="AF11">
            <v>34015</v>
          </cell>
          <cell r="AG11">
            <v>342.16666666666669</v>
          </cell>
          <cell r="AH11">
            <v>2</v>
          </cell>
        </row>
        <row r="12">
          <cell r="F12">
            <v>52011812</v>
          </cell>
          <cell r="G12" t="str">
            <v>219</v>
          </cell>
          <cell r="H12" t="str">
            <v>12</v>
          </cell>
          <cell r="I12" t="str">
            <v>Sobresaliente</v>
          </cell>
          <cell r="J12" t="str">
            <v>No</v>
          </cell>
          <cell r="K12" t="str">
            <v>CUMPLE</v>
          </cell>
          <cell r="L12" t="str">
            <v>BACHILLER ACADEMICO</v>
          </cell>
          <cell r="M12">
            <v>0</v>
          </cell>
          <cell r="N12">
            <v>0</v>
          </cell>
          <cell r="O12">
            <v>0</v>
          </cell>
          <cell r="P12">
            <v>0</v>
          </cell>
          <cell r="Q12" t="str">
            <v>ADMINISTRADOR DE EMPRESAS</v>
          </cell>
          <cell r="R12">
            <v>0</v>
          </cell>
          <cell r="S12" t="str">
            <v>ESPECIALISTA EN GESTION PUBLICA</v>
          </cell>
          <cell r="T12">
            <v>0</v>
          </cell>
          <cell r="U12">
            <v>0</v>
          </cell>
          <cell r="V12">
            <v>0</v>
          </cell>
          <cell r="W12">
            <v>352</v>
          </cell>
          <cell r="X12">
            <v>51</v>
          </cell>
          <cell r="Y12" t="str">
            <v>Cumple</v>
          </cell>
          <cell r="Z12">
            <v>301</v>
          </cell>
          <cell r="AA12">
            <v>50</v>
          </cell>
          <cell r="AB12" t="str">
            <v>ESPECIALIZACIÓN PROFESIONAL</v>
          </cell>
          <cell r="AC12">
            <v>40</v>
          </cell>
          <cell r="AD12">
            <v>90</v>
          </cell>
          <cell r="AE12">
            <v>100</v>
          </cell>
          <cell r="AF12">
            <v>36095</v>
          </cell>
          <cell r="AG12">
            <v>272.83333333333331</v>
          </cell>
          <cell r="AH12">
            <v>3</v>
          </cell>
        </row>
        <row r="13">
          <cell r="F13">
            <v>80430970</v>
          </cell>
          <cell r="G13" t="str">
            <v>219</v>
          </cell>
          <cell r="H13" t="str">
            <v>12</v>
          </cell>
          <cell r="I13" t="str">
            <v>Sobresaliente</v>
          </cell>
          <cell r="J13" t="str">
            <v>No</v>
          </cell>
          <cell r="K13" t="str">
            <v>CUMPLE</v>
          </cell>
          <cell r="L13" t="str">
            <v>BACHILLER ACADEMICO</v>
          </cell>
          <cell r="M13">
            <v>0</v>
          </cell>
          <cell r="N13">
            <v>0</v>
          </cell>
          <cell r="O13">
            <v>0</v>
          </cell>
          <cell r="P13">
            <v>0</v>
          </cell>
          <cell r="Q13" t="str">
            <v>ADMINISTRADOR DE EMPRESAS</v>
          </cell>
          <cell r="R13">
            <v>0</v>
          </cell>
          <cell r="S13" t="str">
            <v>ESPECIALISTA EN GESTIÓN PÚBLICA</v>
          </cell>
          <cell r="T13">
            <v>0</v>
          </cell>
          <cell r="U13">
            <v>0</v>
          </cell>
          <cell r="V13">
            <v>0</v>
          </cell>
          <cell r="W13">
            <v>252</v>
          </cell>
          <cell r="X13">
            <v>51</v>
          </cell>
          <cell r="Y13" t="str">
            <v>Cumple</v>
          </cell>
          <cell r="Z13">
            <v>201</v>
          </cell>
          <cell r="AA13">
            <v>50</v>
          </cell>
          <cell r="AB13" t="str">
            <v>ESPECIALIZACIÓN PROFESIONAL</v>
          </cell>
          <cell r="AC13">
            <v>40</v>
          </cell>
          <cell r="AD13">
            <v>90</v>
          </cell>
          <cell r="AE13">
            <v>100</v>
          </cell>
          <cell r="AF13">
            <v>36538</v>
          </cell>
          <cell r="AG13">
            <v>258.06666666666666</v>
          </cell>
          <cell r="AH13">
            <v>4</v>
          </cell>
        </row>
        <row r="14">
          <cell r="F14">
            <v>14880069</v>
          </cell>
          <cell r="G14" t="str">
            <v>219</v>
          </cell>
          <cell r="H14" t="str">
            <v>12</v>
          </cell>
          <cell r="I14" t="str">
            <v>Sobresaliente</v>
          </cell>
          <cell r="J14" t="str">
            <v>No</v>
          </cell>
          <cell r="K14" t="str">
            <v>CUMPLE</v>
          </cell>
          <cell r="L14" t="str">
            <v>BACHILLER CLASICO</v>
          </cell>
          <cell r="M14">
            <v>0</v>
          </cell>
          <cell r="N14">
            <v>0</v>
          </cell>
          <cell r="O14">
            <v>0</v>
          </cell>
          <cell r="P14">
            <v>0</v>
          </cell>
          <cell r="Q14" t="str">
            <v>INGENIERIA INDUSTRIAL</v>
          </cell>
          <cell r="R14">
            <v>0</v>
          </cell>
          <cell r="S14" t="str">
            <v>ESPECIALIZACION EN GESTION DE LA CALIDAD Y NORMALIZACION TECNICA</v>
          </cell>
          <cell r="T14">
            <v>0</v>
          </cell>
          <cell r="U14">
            <v>0</v>
          </cell>
          <cell r="V14">
            <v>0</v>
          </cell>
          <cell r="W14">
            <v>380</v>
          </cell>
          <cell r="X14">
            <v>51</v>
          </cell>
          <cell r="Y14" t="str">
            <v>Cumple</v>
          </cell>
          <cell r="Z14">
            <v>329</v>
          </cell>
          <cell r="AA14">
            <v>50</v>
          </cell>
          <cell r="AB14" t="str">
            <v>ESPECIALIZACIÓN PROFESIONAL</v>
          </cell>
          <cell r="AC14">
            <v>40</v>
          </cell>
          <cell r="AD14">
            <v>90</v>
          </cell>
          <cell r="AE14">
            <v>100</v>
          </cell>
          <cell r="AF14">
            <v>41122</v>
          </cell>
          <cell r="AG14">
            <v>105.26666666666667</v>
          </cell>
          <cell r="AH14">
            <v>5</v>
          </cell>
        </row>
        <row r="15">
          <cell r="F15">
            <v>79979294</v>
          </cell>
          <cell r="G15" t="str">
            <v>219</v>
          </cell>
          <cell r="H15" t="str">
            <v>12</v>
          </cell>
          <cell r="I15" t="str">
            <v>Sobresaliente</v>
          </cell>
          <cell r="J15" t="str">
            <v>No</v>
          </cell>
          <cell r="K15" t="str">
            <v>CUMPLE</v>
          </cell>
          <cell r="L15" t="str">
            <v>BACHILLER ACADEMICO</v>
          </cell>
          <cell r="M15" t="str">
            <v>Técnico Profesional en Secretariado</v>
          </cell>
          <cell r="N15" t="str">
            <v>TECNOLOGO EN ADMINISTRACION DE EMPRESAS</v>
          </cell>
          <cell r="O15">
            <v>0</v>
          </cell>
          <cell r="P15">
            <v>0</v>
          </cell>
          <cell r="Q15" t="str">
            <v>ADMINISTRADOR DE EMPRESAS</v>
          </cell>
          <cell r="R15">
            <v>0</v>
          </cell>
          <cell r="S15" t="str">
            <v>ESPECIALISTA EN GESTIÓN PÚBLICA</v>
          </cell>
          <cell r="T15">
            <v>0</v>
          </cell>
          <cell r="U15">
            <v>0</v>
          </cell>
          <cell r="V15">
            <v>0</v>
          </cell>
          <cell r="W15">
            <v>238</v>
          </cell>
          <cell r="X15">
            <v>51</v>
          </cell>
          <cell r="Y15" t="str">
            <v>Cumple</v>
          </cell>
          <cell r="Z15">
            <v>187</v>
          </cell>
          <cell r="AA15">
            <v>50</v>
          </cell>
          <cell r="AB15" t="str">
            <v>ESPECIALIZACIÓN PROFESIONAL</v>
          </cell>
          <cell r="AC15">
            <v>40</v>
          </cell>
          <cell r="AD15">
            <v>90</v>
          </cell>
          <cell r="AE15">
            <v>100</v>
          </cell>
          <cell r="AF15">
            <v>43460</v>
          </cell>
          <cell r="AG15">
            <v>27.333333333333332</v>
          </cell>
          <cell r="AH15">
            <v>6</v>
          </cell>
        </row>
        <row r="16">
          <cell r="F16">
            <v>54254673</v>
          </cell>
          <cell r="G16" t="str">
            <v>219</v>
          </cell>
          <cell r="H16" t="str">
            <v>12</v>
          </cell>
          <cell r="I16" t="str">
            <v>Sobresaliente</v>
          </cell>
          <cell r="J16" t="str">
            <v>No</v>
          </cell>
          <cell r="K16" t="str">
            <v>CUMPLE</v>
          </cell>
          <cell r="L16" t="str">
            <v>BACHILLER ACADEMICO</v>
          </cell>
          <cell r="M16">
            <v>0</v>
          </cell>
          <cell r="N16">
            <v>0</v>
          </cell>
          <cell r="O16">
            <v>0</v>
          </cell>
          <cell r="P16">
            <v>0</v>
          </cell>
          <cell r="Q16" t="str">
            <v>PSICOLOGO (A)</v>
          </cell>
          <cell r="R16">
            <v>0</v>
          </cell>
          <cell r="S16" t="str">
            <v>ESPECIALISTA EN PSICOLOGIA CLINICA</v>
          </cell>
          <cell r="T16">
            <v>0</v>
          </cell>
          <cell r="U16">
            <v>0</v>
          </cell>
          <cell r="V16">
            <v>0</v>
          </cell>
          <cell r="W16">
            <v>334</v>
          </cell>
          <cell r="X16">
            <v>51</v>
          </cell>
          <cell r="Y16" t="str">
            <v>Cumple</v>
          </cell>
          <cell r="Z16">
            <v>283</v>
          </cell>
          <cell r="AA16">
            <v>50</v>
          </cell>
          <cell r="AB16" t="str">
            <v>ESPECIALIZACIÓN PROFESIONAL</v>
          </cell>
          <cell r="AC16">
            <v>40</v>
          </cell>
          <cell r="AD16">
            <v>90</v>
          </cell>
          <cell r="AE16">
            <v>99.71</v>
          </cell>
          <cell r="AF16">
            <v>34029</v>
          </cell>
          <cell r="AG16">
            <v>341.7</v>
          </cell>
          <cell r="AH16">
            <v>7</v>
          </cell>
        </row>
        <row r="17">
          <cell r="F17">
            <v>12553889</v>
          </cell>
          <cell r="G17" t="str">
            <v>219</v>
          </cell>
          <cell r="H17" t="str">
            <v>12</v>
          </cell>
          <cell r="I17" t="str">
            <v>Sobresaliente</v>
          </cell>
          <cell r="J17" t="str">
            <v>No</v>
          </cell>
          <cell r="K17" t="str">
            <v>CUMPLE</v>
          </cell>
          <cell r="L17" t="str">
            <v>BACHILLER ACADEMICO</v>
          </cell>
          <cell r="M17">
            <v>0</v>
          </cell>
          <cell r="N17">
            <v>0</v>
          </cell>
          <cell r="O17">
            <v>0</v>
          </cell>
          <cell r="P17">
            <v>0</v>
          </cell>
          <cell r="Q17" t="str">
            <v>INGENIERO INDUSTRIAL</v>
          </cell>
          <cell r="R17">
            <v>0</v>
          </cell>
          <cell r="S17" t="str">
            <v>ESPECIALISTA EN INGENIERIA DE SOFTWARE</v>
          </cell>
          <cell r="T17">
            <v>0</v>
          </cell>
          <cell r="U17">
            <v>0</v>
          </cell>
          <cell r="V17">
            <v>0</v>
          </cell>
          <cell r="W17">
            <v>335</v>
          </cell>
          <cell r="X17">
            <v>51</v>
          </cell>
          <cell r="Y17" t="str">
            <v>Cumple</v>
          </cell>
          <cell r="Z17">
            <v>284</v>
          </cell>
          <cell r="AA17">
            <v>50</v>
          </cell>
          <cell r="AB17" t="str">
            <v>ESPECIALIZACIÓN PROFESIONAL</v>
          </cell>
          <cell r="AC17">
            <v>40</v>
          </cell>
          <cell r="AD17">
            <v>90</v>
          </cell>
          <cell r="AE17">
            <v>97.5</v>
          </cell>
          <cell r="AF17">
            <v>34015</v>
          </cell>
          <cell r="AG17">
            <v>342.16666666666669</v>
          </cell>
          <cell r="AH17">
            <v>8</v>
          </cell>
        </row>
        <row r="18">
          <cell r="F18">
            <v>52774236</v>
          </cell>
          <cell r="G18" t="str">
            <v>219</v>
          </cell>
          <cell r="H18" t="str">
            <v>12</v>
          </cell>
          <cell r="I18" t="str">
            <v>Sobresaliente</v>
          </cell>
          <cell r="J18" t="str">
            <v>No</v>
          </cell>
          <cell r="K18" t="str">
            <v>CUMPLE</v>
          </cell>
          <cell r="L18" t="str">
            <v>BACHILLER ACADEMICO</v>
          </cell>
          <cell r="M18">
            <v>0</v>
          </cell>
          <cell r="N18">
            <v>0</v>
          </cell>
          <cell r="O18">
            <v>0</v>
          </cell>
          <cell r="P18">
            <v>0</v>
          </cell>
          <cell r="Q18" t="str">
            <v>ADMINISTRADOR DE EMPRESAS</v>
          </cell>
          <cell r="R18">
            <v>0</v>
          </cell>
          <cell r="S18" t="str">
            <v>ESPECIALISTA EN DERECHO LABORAL Y SEGURIDAD SOCIAL</v>
          </cell>
          <cell r="T18">
            <v>0</v>
          </cell>
          <cell r="U18">
            <v>0</v>
          </cell>
          <cell r="V18">
            <v>0</v>
          </cell>
          <cell r="W18">
            <v>212</v>
          </cell>
          <cell r="X18">
            <v>51</v>
          </cell>
          <cell r="Y18" t="str">
            <v>Cumple</v>
          </cell>
          <cell r="Z18">
            <v>161</v>
          </cell>
          <cell r="AA18">
            <v>45</v>
          </cell>
          <cell r="AB18" t="str">
            <v>ESPECIALIZACIÓN PROFESIONAL</v>
          </cell>
          <cell r="AC18">
            <v>40</v>
          </cell>
          <cell r="AD18">
            <v>85</v>
          </cell>
          <cell r="AE18">
            <v>100</v>
          </cell>
          <cell r="AF18">
            <v>41610</v>
          </cell>
          <cell r="AG18">
            <v>89</v>
          </cell>
          <cell r="AH18">
            <v>9</v>
          </cell>
        </row>
        <row r="19">
          <cell r="F19">
            <v>52263924</v>
          </cell>
          <cell r="G19" t="str">
            <v>219</v>
          </cell>
          <cell r="H19" t="str">
            <v>12</v>
          </cell>
          <cell r="I19" t="str">
            <v>Sobresaliente</v>
          </cell>
          <cell r="J19" t="str">
            <v>No</v>
          </cell>
          <cell r="K19" t="str">
            <v>CUMPLE</v>
          </cell>
          <cell r="L19" t="str">
            <v>BACHILLER EN PROMOCIÓN SOCIAL</v>
          </cell>
          <cell r="M19">
            <v>0</v>
          </cell>
          <cell r="N19">
            <v>0</v>
          </cell>
          <cell r="O19">
            <v>0</v>
          </cell>
          <cell r="P19">
            <v>0</v>
          </cell>
          <cell r="Q19" t="str">
            <v>ADMINISTRADOR PUBLICO</v>
          </cell>
          <cell r="R19">
            <v>0</v>
          </cell>
          <cell r="S19" t="str">
            <v>ESPECIALISTA EN FINANZAS Y ADMINISTRACION PUBLICA</v>
          </cell>
          <cell r="T19">
            <v>0</v>
          </cell>
          <cell r="U19">
            <v>0</v>
          </cell>
          <cell r="V19">
            <v>0</v>
          </cell>
          <cell r="W19">
            <v>187</v>
          </cell>
          <cell r="X19">
            <v>51</v>
          </cell>
          <cell r="Y19" t="str">
            <v>Cumple</v>
          </cell>
          <cell r="Z19">
            <v>136</v>
          </cell>
          <cell r="AA19">
            <v>45</v>
          </cell>
          <cell r="AB19" t="str">
            <v>ESPECIALIZACIÓN PROFESIONAL</v>
          </cell>
          <cell r="AC19">
            <v>40</v>
          </cell>
          <cell r="AD19">
            <v>85</v>
          </cell>
          <cell r="AE19">
            <v>99.88</v>
          </cell>
          <cell r="AF19">
            <v>40407</v>
          </cell>
          <cell r="AG19">
            <v>129.1</v>
          </cell>
          <cell r="AH19">
            <v>10</v>
          </cell>
        </row>
        <row r="20">
          <cell r="F20">
            <v>65705632</v>
          </cell>
          <cell r="G20" t="str">
            <v>219</v>
          </cell>
          <cell r="H20" t="str">
            <v>12</v>
          </cell>
          <cell r="I20" t="str">
            <v>Sobresaliente</v>
          </cell>
          <cell r="J20" t="str">
            <v>No</v>
          </cell>
          <cell r="K20" t="str">
            <v>CUMPLE</v>
          </cell>
          <cell r="L20" t="str">
            <v>BACHILLER TECNICO EN SISTEMAS Y COMPUTACU¡ION</v>
          </cell>
          <cell r="M20">
            <v>0</v>
          </cell>
          <cell r="N20">
            <v>0</v>
          </cell>
          <cell r="O20">
            <v>0</v>
          </cell>
          <cell r="P20">
            <v>0</v>
          </cell>
          <cell r="Q20" t="str">
            <v>ADMINISTRACION FINANCIERA</v>
          </cell>
          <cell r="R20">
            <v>0</v>
          </cell>
          <cell r="S20" t="str">
            <v>ESPECIALIZACION EN GERENCIA FINANCIERA</v>
          </cell>
          <cell r="T20">
            <v>0</v>
          </cell>
          <cell r="U20">
            <v>0</v>
          </cell>
          <cell r="V20">
            <v>0</v>
          </cell>
          <cell r="W20">
            <v>169</v>
          </cell>
          <cell r="X20">
            <v>51</v>
          </cell>
          <cell r="Y20" t="str">
            <v>Cumple</v>
          </cell>
          <cell r="Z20">
            <v>118</v>
          </cell>
          <cell r="AA20">
            <v>40</v>
          </cell>
          <cell r="AB20" t="str">
            <v>ESPECIALIZACIÓN PROFESIONAL</v>
          </cell>
          <cell r="AC20">
            <v>40</v>
          </cell>
          <cell r="AD20">
            <v>80</v>
          </cell>
          <cell r="AE20">
            <v>100</v>
          </cell>
          <cell r="AF20">
            <v>39230</v>
          </cell>
          <cell r="AG20">
            <v>168.33333333333334</v>
          </cell>
          <cell r="AH20">
            <v>11</v>
          </cell>
        </row>
        <row r="21">
          <cell r="F21">
            <v>39794663</v>
          </cell>
          <cell r="G21" t="str">
            <v>219</v>
          </cell>
          <cell r="H21" t="str">
            <v>12</v>
          </cell>
          <cell r="I21" t="str">
            <v>Sobresaliente</v>
          </cell>
          <cell r="J21" t="str">
            <v>No</v>
          </cell>
          <cell r="K21" t="str">
            <v>CUMPLE</v>
          </cell>
          <cell r="L21" t="str">
            <v>Bachiller Académico</v>
          </cell>
          <cell r="M21">
            <v>0</v>
          </cell>
          <cell r="N21">
            <v>0</v>
          </cell>
          <cell r="O21">
            <v>0</v>
          </cell>
          <cell r="P21">
            <v>0</v>
          </cell>
          <cell r="Q21" t="str">
            <v>ADMINISTRADOR DE EMPRESAS</v>
          </cell>
          <cell r="R21">
            <v>0</v>
          </cell>
          <cell r="S21" t="str">
            <v>ESPECIALISTA EN GESTIÓN PÚBLICA</v>
          </cell>
          <cell r="T21">
            <v>0</v>
          </cell>
          <cell r="U21">
            <v>0</v>
          </cell>
          <cell r="V21">
            <v>0</v>
          </cell>
          <cell r="W21">
            <v>170</v>
          </cell>
          <cell r="X21">
            <v>51</v>
          </cell>
          <cell r="Y21" t="str">
            <v>Cumple</v>
          </cell>
          <cell r="Z21">
            <v>119</v>
          </cell>
          <cell r="AA21">
            <v>40</v>
          </cell>
          <cell r="AB21" t="str">
            <v>ESPECIALIZACIÓN PROFESIONAL</v>
          </cell>
          <cell r="AC21">
            <v>40</v>
          </cell>
          <cell r="AD21">
            <v>80</v>
          </cell>
          <cell r="AE21">
            <v>100</v>
          </cell>
          <cell r="AF21">
            <v>43454</v>
          </cell>
          <cell r="AG21">
            <v>27.533333333333335</v>
          </cell>
          <cell r="AH21">
            <v>12</v>
          </cell>
        </row>
        <row r="22">
          <cell r="F22">
            <v>37514007</v>
          </cell>
          <cell r="G22" t="str">
            <v>219</v>
          </cell>
          <cell r="H22" t="str">
            <v>12</v>
          </cell>
          <cell r="I22" t="str">
            <v>Sobresaliente</v>
          </cell>
          <cell r="J22" t="str">
            <v>No</v>
          </cell>
          <cell r="K22" t="str">
            <v>CUMPLE</v>
          </cell>
          <cell r="L22" t="str">
            <v>BACHILLER COMERCIAL</v>
          </cell>
          <cell r="M22">
            <v>0</v>
          </cell>
          <cell r="N22">
            <v>0</v>
          </cell>
          <cell r="O22">
            <v>0</v>
          </cell>
          <cell r="P22">
            <v>0</v>
          </cell>
          <cell r="Q22" t="str">
            <v>ADMINISTRADOR DE EMPRESAS</v>
          </cell>
          <cell r="R22">
            <v>0</v>
          </cell>
          <cell r="S22" t="str">
            <v>ESPECIALISTA EN GERENCIA DE LA CALIDAD</v>
          </cell>
          <cell r="T22">
            <v>0</v>
          </cell>
          <cell r="U22">
            <v>0</v>
          </cell>
          <cell r="V22">
            <v>0</v>
          </cell>
          <cell r="W22">
            <v>179</v>
          </cell>
          <cell r="X22">
            <v>51</v>
          </cell>
          <cell r="Y22" t="str">
            <v>Cumple</v>
          </cell>
          <cell r="Z22">
            <v>128</v>
          </cell>
          <cell r="AA22">
            <v>40</v>
          </cell>
          <cell r="AB22" t="str">
            <v>ESPECIALIZACIÓN PROFESIONAL</v>
          </cell>
          <cell r="AC22">
            <v>40</v>
          </cell>
          <cell r="AD22">
            <v>80</v>
          </cell>
          <cell r="AE22">
            <v>100</v>
          </cell>
          <cell r="AF22">
            <v>43473</v>
          </cell>
          <cell r="AG22">
            <v>26.9</v>
          </cell>
          <cell r="AH22">
            <v>13</v>
          </cell>
        </row>
        <row r="23">
          <cell r="F23">
            <v>80229200</v>
          </cell>
          <cell r="G23" t="str">
            <v>219</v>
          </cell>
          <cell r="H23" t="str">
            <v>12</v>
          </cell>
          <cell r="I23" t="str">
            <v>Sobresaliente</v>
          </cell>
          <cell r="J23" t="str">
            <v>No</v>
          </cell>
          <cell r="K23" t="str">
            <v>CUMPLE</v>
          </cell>
          <cell r="L23" t="str">
            <v xml:space="preserve">Bachiller </v>
          </cell>
          <cell r="M23">
            <v>0</v>
          </cell>
          <cell r="N23">
            <v>0</v>
          </cell>
          <cell r="O23">
            <v>0</v>
          </cell>
          <cell r="P23">
            <v>0</v>
          </cell>
          <cell r="Q23" t="str">
            <v>ADMINISTRACION DE EMPRESAS</v>
          </cell>
          <cell r="R23">
            <v>0</v>
          </cell>
          <cell r="S23" t="str">
            <v>ESPECIALIZACION EN GERENCIA EN GOBIERNO Y GESTION PUBLICA</v>
          </cell>
          <cell r="T23">
            <v>0</v>
          </cell>
          <cell r="U23">
            <v>0</v>
          </cell>
          <cell r="V23">
            <v>0</v>
          </cell>
          <cell r="W23">
            <v>136</v>
          </cell>
          <cell r="X23">
            <v>51</v>
          </cell>
          <cell r="Y23" t="str">
            <v>Cumple</v>
          </cell>
          <cell r="Z23">
            <v>85</v>
          </cell>
          <cell r="AA23">
            <v>35</v>
          </cell>
          <cell r="AB23" t="str">
            <v>ESPECIALIZACIÓN PROFESIONAL</v>
          </cell>
          <cell r="AC23">
            <v>40</v>
          </cell>
          <cell r="AD23">
            <v>75</v>
          </cell>
          <cell r="AE23">
            <v>97.12</v>
          </cell>
          <cell r="AF23">
            <v>41155</v>
          </cell>
          <cell r="AG23">
            <v>104.16666666666667</v>
          </cell>
          <cell r="AH23">
            <v>14</v>
          </cell>
        </row>
        <row r="24">
          <cell r="F24">
            <v>1012349086</v>
          </cell>
          <cell r="G24" t="str">
            <v>219</v>
          </cell>
          <cell r="H24" t="str">
            <v>12</v>
          </cell>
          <cell r="I24" t="str">
            <v>Sobresaliente</v>
          </cell>
          <cell r="J24" t="str">
            <v>No</v>
          </cell>
          <cell r="K24" t="str">
            <v>CUMPLE</v>
          </cell>
          <cell r="L24" t="str">
            <v>BACHILLER ACADEMICO CON ENFASIS EN EDUCACION</v>
          </cell>
          <cell r="M24">
            <v>0</v>
          </cell>
          <cell r="N24">
            <v>0</v>
          </cell>
          <cell r="O24">
            <v>0</v>
          </cell>
          <cell r="P24">
            <v>0</v>
          </cell>
          <cell r="Q24" t="str">
            <v>ADMINISTRADOR PUBLICO</v>
          </cell>
          <cell r="R24">
            <v>0</v>
          </cell>
          <cell r="S24" t="str">
            <v>ESPECIALISTA EN AUDITORÍA DE CONTROL INTERNO Y ASEGURAMIENTO</v>
          </cell>
          <cell r="T24">
            <v>0</v>
          </cell>
          <cell r="U24">
            <v>0</v>
          </cell>
          <cell r="V24">
            <v>0</v>
          </cell>
          <cell r="W24">
            <v>52</v>
          </cell>
          <cell r="X24">
            <v>51</v>
          </cell>
          <cell r="Y24" t="str">
            <v>Cumple</v>
          </cell>
          <cell r="Z24">
            <v>1</v>
          </cell>
          <cell r="AA24">
            <v>0</v>
          </cell>
          <cell r="AB24" t="str">
            <v>ESPECIALIZACIÓN PROFESIONAL</v>
          </cell>
          <cell r="AC24">
            <v>40</v>
          </cell>
          <cell r="AD24">
            <v>40</v>
          </cell>
          <cell r="AE24">
            <v>100</v>
          </cell>
          <cell r="AF24">
            <v>43587</v>
          </cell>
          <cell r="AG24">
            <v>23.1</v>
          </cell>
          <cell r="AH24">
            <v>15</v>
          </cell>
        </row>
        <row r="25">
          <cell r="F25">
            <v>52278525</v>
          </cell>
          <cell r="G25" t="str">
            <v>219</v>
          </cell>
          <cell r="H25" t="str">
            <v>12</v>
          </cell>
          <cell r="I25" t="str">
            <v>Sobresaliente</v>
          </cell>
          <cell r="J25" t="str">
            <v>No</v>
          </cell>
          <cell r="K25" t="str">
            <v>CUMPLE</v>
          </cell>
          <cell r="L25" t="str">
            <v>Bachiller academico</v>
          </cell>
          <cell r="M25">
            <v>0</v>
          </cell>
          <cell r="N25">
            <v>0</v>
          </cell>
          <cell r="O25">
            <v>0</v>
          </cell>
          <cell r="P25">
            <v>0</v>
          </cell>
          <cell r="Q25" t="str">
            <v>ADMINISTRACION DE EMPRESAS</v>
          </cell>
          <cell r="R25">
            <v>0</v>
          </cell>
          <cell r="S25">
            <v>0</v>
          </cell>
          <cell r="T25">
            <v>0</v>
          </cell>
          <cell r="U25">
            <v>0</v>
          </cell>
          <cell r="V25">
            <v>0</v>
          </cell>
          <cell r="W25">
            <v>141</v>
          </cell>
          <cell r="X25">
            <v>51</v>
          </cell>
          <cell r="Y25" t="str">
            <v>Cumple</v>
          </cell>
          <cell r="Z25">
            <v>90</v>
          </cell>
          <cell r="AA25">
            <v>35</v>
          </cell>
          <cell r="AB25" t="str">
            <v>No</v>
          </cell>
          <cell r="AC25">
            <v>0</v>
          </cell>
          <cell r="AD25">
            <v>35</v>
          </cell>
          <cell r="AE25">
            <v>98.3</v>
          </cell>
          <cell r="AF25">
            <v>43733</v>
          </cell>
          <cell r="AG25">
            <v>18.233333333333334</v>
          </cell>
          <cell r="AH25">
            <v>16</v>
          </cell>
        </row>
        <row r="26">
          <cell r="F26">
            <v>52716054</v>
          </cell>
          <cell r="G26" t="str">
            <v>219</v>
          </cell>
          <cell r="H26" t="str">
            <v>11</v>
          </cell>
          <cell r="I26" t="str">
            <v>Sobresaliente</v>
          </cell>
          <cell r="J26" t="str">
            <v>No</v>
          </cell>
          <cell r="K26" t="str">
            <v>CUMPLE</v>
          </cell>
          <cell r="L26" t="str">
            <v>BACHILLER COMERCIAL</v>
          </cell>
          <cell r="M26">
            <v>0</v>
          </cell>
          <cell r="N26">
            <v>0</v>
          </cell>
          <cell r="O26">
            <v>0</v>
          </cell>
          <cell r="P26">
            <v>0</v>
          </cell>
          <cell r="Q26" t="str">
            <v>PSICOLOGO</v>
          </cell>
          <cell r="R26">
            <v>0</v>
          </cell>
          <cell r="S26" t="str">
            <v>ESPECIALIZACION EN GERENCIA DEL TALENTO HUMANO</v>
          </cell>
          <cell r="T26">
            <v>0</v>
          </cell>
          <cell r="U26" t="str">
            <v>MAGISTER EN EDUCACION</v>
          </cell>
          <cell r="V26">
            <v>0</v>
          </cell>
          <cell r="W26">
            <v>283</v>
          </cell>
          <cell r="X26">
            <v>51</v>
          </cell>
          <cell r="Y26" t="str">
            <v>Cumple</v>
          </cell>
          <cell r="Z26">
            <v>232</v>
          </cell>
          <cell r="AA26">
            <v>50</v>
          </cell>
          <cell r="AB26" t="str">
            <v>MAESTRÍA</v>
          </cell>
          <cell r="AC26">
            <v>45</v>
          </cell>
          <cell r="AD26">
            <v>95</v>
          </cell>
          <cell r="AE26">
            <v>99</v>
          </cell>
          <cell r="AF26">
            <v>42311</v>
          </cell>
          <cell r="AG26">
            <v>65.63333333333334</v>
          </cell>
          <cell r="AH26">
            <v>17</v>
          </cell>
        </row>
        <row r="27">
          <cell r="F27">
            <v>52473285</v>
          </cell>
          <cell r="G27" t="str">
            <v>219</v>
          </cell>
          <cell r="H27" t="str">
            <v>09</v>
          </cell>
          <cell r="I27" t="str">
            <v>Sobresaliente</v>
          </cell>
          <cell r="J27" t="str">
            <v>No</v>
          </cell>
          <cell r="K27" t="str">
            <v>CUMPLE</v>
          </cell>
          <cell r="L27" t="str">
            <v>BACHILLER</v>
          </cell>
          <cell r="M27">
            <v>0</v>
          </cell>
          <cell r="N27">
            <v>0</v>
          </cell>
          <cell r="O27">
            <v>0</v>
          </cell>
          <cell r="P27">
            <v>0</v>
          </cell>
          <cell r="Q27" t="str">
            <v>ADMINISTRADOR DE EMPRESAS</v>
          </cell>
          <cell r="R27">
            <v>0</v>
          </cell>
          <cell r="S27" t="str">
            <v>ESPECIALISTA EN GERENCIA DE PROYECTOS</v>
          </cell>
          <cell r="T27">
            <v>0</v>
          </cell>
          <cell r="U27">
            <v>0</v>
          </cell>
          <cell r="V27">
            <v>0</v>
          </cell>
          <cell r="W27">
            <v>206</v>
          </cell>
          <cell r="X27">
            <v>51</v>
          </cell>
          <cell r="Y27" t="str">
            <v>Cumple</v>
          </cell>
          <cell r="Z27">
            <v>155</v>
          </cell>
          <cell r="AA27">
            <v>45</v>
          </cell>
          <cell r="AB27" t="str">
            <v>ESPECIALIZACIÓN PROFESIONAL</v>
          </cell>
          <cell r="AC27">
            <v>40</v>
          </cell>
          <cell r="AD27">
            <v>85</v>
          </cell>
          <cell r="AE27">
            <v>100</v>
          </cell>
          <cell r="AF27">
            <v>43587</v>
          </cell>
          <cell r="AG27">
            <v>23.1</v>
          </cell>
          <cell r="AH27">
            <v>18</v>
          </cell>
        </row>
        <row r="28">
          <cell r="F28">
            <v>79688891</v>
          </cell>
          <cell r="G28" t="str">
            <v>219</v>
          </cell>
          <cell r="H28" t="str">
            <v>09</v>
          </cell>
          <cell r="I28" t="str">
            <v>Sobresaliente</v>
          </cell>
          <cell r="J28" t="str">
            <v>No</v>
          </cell>
          <cell r="K28" t="str">
            <v>CUMPLE</v>
          </cell>
          <cell r="L28" t="str">
            <v>Bachiller Académico</v>
          </cell>
          <cell r="M28">
            <v>0</v>
          </cell>
          <cell r="N28">
            <v>0</v>
          </cell>
          <cell r="O28">
            <v>0</v>
          </cell>
          <cell r="P28">
            <v>0</v>
          </cell>
          <cell r="Q28" t="str">
            <v>ADMINISTRADOR DE EMPRESAS</v>
          </cell>
          <cell r="R28">
            <v>0</v>
          </cell>
          <cell r="S28">
            <v>0</v>
          </cell>
          <cell r="T28">
            <v>0</v>
          </cell>
          <cell r="U28" t="str">
            <v>MAGISTER EN MEDIO AMBIENTE Y DESARROLLO</v>
          </cell>
          <cell r="V28">
            <v>0</v>
          </cell>
          <cell r="W28">
            <v>112</v>
          </cell>
          <cell r="X28">
            <v>51</v>
          </cell>
          <cell r="Y28" t="str">
            <v>Cumple</v>
          </cell>
          <cell r="Z28">
            <v>61</v>
          </cell>
          <cell r="AA28">
            <v>30</v>
          </cell>
          <cell r="AB28" t="str">
            <v>MAESTRÍA</v>
          </cell>
          <cell r="AC28">
            <v>45</v>
          </cell>
          <cell r="AD28">
            <v>75</v>
          </cell>
          <cell r="AE28">
            <v>90.63</v>
          </cell>
          <cell r="AF28">
            <v>43455</v>
          </cell>
          <cell r="AG28">
            <v>27.5</v>
          </cell>
          <cell r="AH28">
            <v>19</v>
          </cell>
        </row>
        <row r="29">
          <cell r="F29">
            <v>1024484620</v>
          </cell>
          <cell r="G29" t="str">
            <v>219</v>
          </cell>
          <cell r="H29" t="str">
            <v>09</v>
          </cell>
          <cell r="I29" t="str">
            <v>Sobresaliente</v>
          </cell>
          <cell r="J29" t="str">
            <v>No</v>
          </cell>
          <cell r="K29" t="str">
            <v>CUMPLE</v>
          </cell>
          <cell r="L29" t="str">
            <v>BACHILLERATO ACADEMICO</v>
          </cell>
          <cell r="M29">
            <v>0</v>
          </cell>
          <cell r="N29">
            <v>0</v>
          </cell>
          <cell r="O29">
            <v>0</v>
          </cell>
          <cell r="P29">
            <v>0</v>
          </cell>
          <cell r="Q29" t="str">
            <v>ADMINISTRADOR PUBLICO</v>
          </cell>
          <cell r="R29">
            <v>0</v>
          </cell>
          <cell r="S29">
            <v>0</v>
          </cell>
          <cell r="T29">
            <v>0</v>
          </cell>
          <cell r="U29" t="str">
            <v>MAGISTER EN EDUCACIÓN</v>
          </cell>
          <cell r="V29">
            <v>0</v>
          </cell>
          <cell r="W29">
            <v>105</v>
          </cell>
          <cell r="X29">
            <v>51</v>
          </cell>
          <cell r="Y29" t="str">
            <v>Cumple</v>
          </cell>
          <cell r="Z29">
            <v>54</v>
          </cell>
          <cell r="AA29">
            <v>25</v>
          </cell>
          <cell r="AB29" t="str">
            <v>MAESTRÍA</v>
          </cell>
          <cell r="AC29">
            <v>45</v>
          </cell>
          <cell r="AD29">
            <v>70</v>
          </cell>
          <cell r="AE29">
            <v>96.5</v>
          </cell>
          <cell r="AF29">
            <v>43473</v>
          </cell>
          <cell r="AG29">
            <v>26.9</v>
          </cell>
          <cell r="AH29">
            <v>20</v>
          </cell>
        </row>
        <row r="30">
          <cell r="F30">
            <v>1072656274</v>
          </cell>
          <cell r="G30" t="str">
            <v>219</v>
          </cell>
          <cell r="H30" t="str">
            <v>09</v>
          </cell>
          <cell r="I30" t="str">
            <v>Sobresaliente</v>
          </cell>
          <cell r="J30" t="str">
            <v>No</v>
          </cell>
          <cell r="K30" t="str">
            <v>CUMPLE</v>
          </cell>
          <cell r="L30" t="str">
            <v>BACHILLER TECNICO</v>
          </cell>
          <cell r="M30">
            <v>0</v>
          </cell>
          <cell r="N30">
            <v>0</v>
          </cell>
          <cell r="O30">
            <v>0</v>
          </cell>
          <cell r="P30">
            <v>0</v>
          </cell>
          <cell r="Q30" t="str">
            <v>ADMINISTRADOR PUBLICO</v>
          </cell>
          <cell r="R30">
            <v>0</v>
          </cell>
          <cell r="S30" t="str">
            <v>ESPECIALISTA EN GESTION PUBLICA</v>
          </cell>
          <cell r="T30">
            <v>0</v>
          </cell>
          <cell r="U30">
            <v>0</v>
          </cell>
          <cell r="V30">
            <v>0</v>
          </cell>
          <cell r="W30">
            <v>69</v>
          </cell>
          <cell r="X30">
            <v>51</v>
          </cell>
          <cell r="Y30" t="str">
            <v>Cumple</v>
          </cell>
          <cell r="Z30">
            <v>18</v>
          </cell>
          <cell r="AA30">
            <v>20</v>
          </cell>
          <cell r="AB30" t="str">
            <v>ESPECIALIZACIÓN PROFESIONAL</v>
          </cell>
          <cell r="AC30">
            <v>40</v>
          </cell>
          <cell r="AD30">
            <v>60</v>
          </cell>
          <cell r="AE30">
            <v>99.5</v>
          </cell>
          <cell r="AF30">
            <v>43480</v>
          </cell>
          <cell r="AG30">
            <v>26.666666666666668</v>
          </cell>
          <cell r="AH30">
            <v>21</v>
          </cell>
        </row>
        <row r="31">
          <cell r="F31">
            <v>52312350</v>
          </cell>
          <cell r="G31" t="str">
            <v>219</v>
          </cell>
          <cell r="H31" t="str">
            <v>09</v>
          </cell>
          <cell r="I31" t="str">
            <v>Sobresaliente</v>
          </cell>
          <cell r="J31" t="str">
            <v>No</v>
          </cell>
          <cell r="K31" t="str">
            <v>CUMPLE</v>
          </cell>
          <cell r="L31" t="str">
            <v xml:space="preserve">Bachiller Académico </v>
          </cell>
          <cell r="M31" t="str">
            <v>TECNICO PROFESIONAL EN ADMINISTRACION DE EMPRESAS</v>
          </cell>
          <cell r="N31">
            <v>0</v>
          </cell>
          <cell r="O31">
            <v>0</v>
          </cell>
          <cell r="P31">
            <v>0</v>
          </cell>
          <cell r="Q31" t="str">
            <v>ADMINISTRADOR DE EMPRESAS</v>
          </cell>
          <cell r="R31">
            <v>0</v>
          </cell>
          <cell r="S31" t="str">
            <v>ESPECIALISTA EN GERENCIA DE LA SEGURIDAD Y SALUD EN EL TRABAJO</v>
          </cell>
          <cell r="T31">
            <v>0</v>
          </cell>
          <cell r="U31">
            <v>0</v>
          </cell>
          <cell r="V31">
            <v>0</v>
          </cell>
          <cell r="W31">
            <v>82</v>
          </cell>
          <cell r="X31">
            <v>51</v>
          </cell>
          <cell r="Y31" t="str">
            <v>Cumple</v>
          </cell>
          <cell r="Z31">
            <v>31</v>
          </cell>
          <cell r="AA31">
            <v>20</v>
          </cell>
          <cell r="AB31" t="str">
            <v>ESPECIALIZACIÓN PROFESIONAL</v>
          </cell>
          <cell r="AC31">
            <v>40</v>
          </cell>
          <cell r="AD31">
            <v>60</v>
          </cell>
          <cell r="AE31">
            <v>98.5</v>
          </cell>
          <cell r="AF31">
            <v>43654</v>
          </cell>
          <cell r="AG31">
            <v>20.866666666666667</v>
          </cell>
          <cell r="AH31">
            <v>22</v>
          </cell>
        </row>
        <row r="32">
          <cell r="F32">
            <v>35488897</v>
          </cell>
          <cell r="G32" t="str">
            <v>219</v>
          </cell>
          <cell r="H32" t="str">
            <v>07</v>
          </cell>
          <cell r="I32" t="str">
            <v>Sobresaliente</v>
          </cell>
          <cell r="J32" t="str">
            <v>No</v>
          </cell>
          <cell r="K32" t="str">
            <v>CUMPLE</v>
          </cell>
          <cell r="L32" t="str">
            <v>BACHILLER</v>
          </cell>
          <cell r="M32">
            <v>0</v>
          </cell>
          <cell r="N32">
            <v>0</v>
          </cell>
          <cell r="O32">
            <v>0</v>
          </cell>
          <cell r="P32">
            <v>0</v>
          </cell>
          <cell r="Q32" t="str">
            <v>INGENIERIA INDUSTRIAL</v>
          </cell>
          <cell r="R32">
            <v>0</v>
          </cell>
          <cell r="S32">
            <v>0</v>
          </cell>
          <cell r="T32">
            <v>0</v>
          </cell>
          <cell r="U32">
            <v>0</v>
          </cell>
          <cell r="V32">
            <v>0</v>
          </cell>
          <cell r="W32">
            <v>362</v>
          </cell>
          <cell r="X32">
            <v>51</v>
          </cell>
          <cell r="Y32" t="str">
            <v>Cumple</v>
          </cell>
          <cell r="Z32">
            <v>311</v>
          </cell>
          <cell r="AA32">
            <v>50</v>
          </cell>
          <cell r="AB32" t="str">
            <v>No</v>
          </cell>
          <cell r="AC32">
            <v>0</v>
          </cell>
          <cell r="AD32">
            <v>50</v>
          </cell>
          <cell r="AE32">
            <v>97.36</v>
          </cell>
          <cell r="AF32">
            <v>38876</v>
          </cell>
          <cell r="AG32">
            <v>180.13333333333333</v>
          </cell>
          <cell r="AH32">
            <v>23</v>
          </cell>
        </row>
        <row r="33">
          <cell r="F33">
            <v>1013588674</v>
          </cell>
          <cell r="G33" t="str">
            <v>219</v>
          </cell>
          <cell r="H33" t="str">
            <v>07</v>
          </cell>
          <cell r="I33" t="str">
            <v>Sobresaliente</v>
          </cell>
          <cell r="J33" t="str">
            <v>No</v>
          </cell>
          <cell r="K33" t="str">
            <v>CUMPLE</v>
          </cell>
          <cell r="L33" t="str">
            <v>Bachiller Técnico</v>
          </cell>
          <cell r="M33">
            <v>0</v>
          </cell>
          <cell r="N33">
            <v>0</v>
          </cell>
          <cell r="O33">
            <v>0</v>
          </cell>
          <cell r="P33">
            <v>0</v>
          </cell>
          <cell r="Q33" t="str">
            <v>ADMINISTRADOR PUBLICO</v>
          </cell>
          <cell r="R33">
            <v>0</v>
          </cell>
          <cell r="S33" t="str">
            <v>ESPECIALISTA EN ALTA GERENCIA</v>
          </cell>
          <cell r="T33">
            <v>0</v>
          </cell>
          <cell r="U33">
            <v>0</v>
          </cell>
          <cell r="V33">
            <v>0</v>
          </cell>
          <cell r="W33">
            <v>55</v>
          </cell>
          <cell r="X33">
            <v>51</v>
          </cell>
          <cell r="Y33" t="str">
            <v>Cumple</v>
          </cell>
          <cell r="Z33">
            <v>4</v>
          </cell>
          <cell r="AA33">
            <v>0</v>
          </cell>
          <cell r="AB33" t="str">
            <v>ESPECIALIZACIÓN PROFESIONAL</v>
          </cell>
          <cell r="AC33">
            <v>40</v>
          </cell>
          <cell r="AD33">
            <v>40</v>
          </cell>
          <cell r="AE33">
            <v>100</v>
          </cell>
          <cell r="AF33">
            <v>43593</v>
          </cell>
          <cell r="AG33">
            <v>22.9</v>
          </cell>
          <cell r="AH33">
            <v>24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zoomScaleNormal="100" workbookViewId="0">
      <selection activeCell="I1" sqref="I1:I1048576"/>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2" t="s">
        <v>3</v>
      </c>
      <c r="B2" s="22"/>
      <c r="C2" s="22"/>
      <c r="D2" s="22"/>
      <c r="E2" s="22"/>
      <c r="F2" s="22"/>
      <c r="G2" s="22"/>
      <c r="H2" s="22"/>
      <c r="I2" s="22"/>
      <c r="J2" s="2"/>
    </row>
    <row r="3" spans="1:10" x14ac:dyDescent="0.2">
      <c r="A3" s="22" t="s">
        <v>4</v>
      </c>
      <c r="B3" s="22"/>
      <c r="C3" s="22"/>
      <c r="D3" s="22"/>
      <c r="E3" s="22"/>
      <c r="F3" s="22"/>
      <c r="G3" s="22"/>
      <c r="H3" s="22"/>
      <c r="I3" s="22"/>
      <c r="J3" s="2"/>
    </row>
    <row r="4" spans="1:10" x14ac:dyDescent="0.2">
      <c r="A4" s="22" t="s">
        <v>16</v>
      </c>
      <c r="B4" s="22"/>
      <c r="C4" s="22"/>
      <c r="D4" s="22"/>
      <c r="E4" s="22"/>
      <c r="F4" s="22"/>
      <c r="G4" s="22"/>
      <c r="H4" s="22"/>
      <c r="I4" s="22"/>
    </row>
    <row r="6" spans="1:10" ht="57" customHeight="1" x14ac:dyDescent="0.2">
      <c r="B6" s="23" t="s">
        <v>19</v>
      </c>
      <c r="C6" s="23"/>
      <c r="D6" s="23"/>
      <c r="E6" s="23"/>
      <c r="F6" s="23"/>
      <c r="G6" s="23"/>
      <c r="H6" s="23"/>
      <c r="I6" s="23"/>
      <c r="J6" s="5"/>
    </row>
    <row r="8" spans="1:10" ht="25.5" customHeight="1" x14ac:dyDescent="0.2">
      <c r="A8" s="25" t="s">
        <v>14</v>
      </c>
      <c r="B8" s="25"/>
      <c r="C8" s="25"/>
      <c r="D8" s="25"/>
      <c r="E8" s="9"/>
      <c r="F8" s="26" t="s">
        <v>13</v>
      </c>
      <c r="G8" s="27"/>
      <c r="H8" s="27"/>
      <c r="I8" s="27"/>
      <c r="J8" s="28"/>
    </row>
    <row r="9" spans="1:10" ht="30.75" customHeight="1" x14ac:dyDescent="0.2">
      <c r="A9" s="10" t="s">
        <v>0</v>
      </c>
      <c r="B9" s="10" t="s">
        <v>1</v>
      </c>
      <c r="C9" s="10" t="s">
        <v>12</v>
      </c>
      <c r="D9" s="10" t="s">
        <v>2</v>
      </c>
      <c r="E9" s="17"/>
      <c r="F9" s="1" t="s">
        <v>11</v>
      </c>
      <c r="G9" s="1" t="s">
        <v>15</v>
      </c>
      <c r="H9" s="1" t="s">
        <v>10</v>
      </c>
      <c r="I9" s="25" t="s">
        <v>9</v>
      </c>
      <c r="J9" s="25"/>
    </row>
    <row r="10" spans="1:10" ht="15" x14ac:dyDescent="0.25">
      <c r="A10" s="21">
        <v>1176</v>
      </c>
      <c r="B10" s="19" t="s">
        <v>20</v>
      </c>
      <c r="C10" s="19" t="s">
        <v>21</v>
      </c>
      <c r="D10" s="20" t="str">
        <f>VLOOKUP(A10,'[1]ANEXO 1'!$B:$P,6,0)</f>
        <v>DIRECCIÓN LOCAL DE EDUCACIÓN 04 - SAN CRISTOBAL</v>
      </c>
      <c r="E10" s="18"/>
      <c r="F10" s="12">
        <f>VLOOKUP(H10,'[2]Grupo 3'!$F$9:$AH$33,29,0)</f>
        <v>1</v>
      </c>
      <c r="G10" s="12">
        <f>VLOOKUP(H10,'[2]Grupo 3'!$F$9:$AH$33,25,0)</f>
        <v>95</v>
      </c>
      <c r="H10" s="11">
        <v>51991015</v>
      </c>
      <c r="I10" s="6" t="str">
        <f>VLOOKUP(H10,[3]Adtivos!$A:$F,5,0)</f>
        <v>219</v>
      </c>
      <c r="J10" s="6" t="str">
        <f>VLOOKUP(H10,[3]Adtivos!$A:$F,6,0)</f>
        <v>12</v>
      </c>
    </row>
    <row r="11" spans="1:10" ht="15" customHeight="1" x14ac:dyDescent="0.25">
      <c r="A11" s="15"/>
      <c r="B11" s="16"/>
      <c r="C11" s="14"/>
      <c r="D11" s="13"/>
      <c r="E11" s="13"/>
      <c r="F11" s="12">
        <f>VLOOKUP(H11,'[2]Grupo 3'!$F$9:$AH$33,29,0)</f>
        <v>2</v>
      </c>
      <c r="G11" s="12">
        <f>VLOOKUP(H11,'[2]Grupo 3'!$F$9:$AH$33,25,0)</f>
        <v>90</v>
      </c>
      <c r="H11" s="11">
        <v>51575713</v>
      </c>
      <c r="I11" s="6" t="str">
        <f>VLOOKUP(H11,[3]Adtivos!$A:$F,5,0)</f>
        <v>219</v>
      </c>
      <c r="J11" s="6" t="str">
        <f>VLOOKUP(H11,[3]Adtivos!$A:$F,6,0)</f>
        <v>12</v>
      </c>
    </row>
    <row r="12" spans="1:10" ht="15" customHeight="1" x14ac:dyDescent="0.25">
      <c r="A12" s="15"/>
      <c r="B12" s="16"/>
      <c r="C12" s="14"/>
      <c r="D12" s="13"/>
      <c r="E12" s="13"/>
      <c r="F12" s="12">
        <f>VLOOKUP(H12,'[2]Grupo 3'!$F$9:$AH$33,29,0)</f>
        <v>3</v>
      </c>
      <c r="G12" s="12">
        <f>VLOOKUP(H12,'[2]Grupo 3'!$F$9:$AH$33,25,0)</f>
        <v>90</v>
      </c>
      <c r="H12" s="11">
        <v>52011812</v>
      </c>
      <c r="I12" s="6" t="str">
        <f>VLOOKUP(H12,[3]Adtivos!$A:$F,5,0)</f>
        <v>219</v>
      </c>
      <c r="J12" s="6" t="str">
        <f>VLOOKUP(H12,[3]Adtivos!$A:$F,6,0)</f>
        <v>12</v>
      </c>
    </row>
    <row r="13" spans="1:10" ht="15" customHeight="1" x14ac:dyDescent="0.25">
      <c r="A13" s="15"/>
      <c r="B13" s="16"/>
      <c r="C13" s="14"/>
      <c r="D13" s="13"/>
      <c r="E13" s="13"/>
      <c r="F13" s="12">
        <f>VLOOKUP(H13,'[2]Grupo 3'!$F$9:$AH$33,29,0)</f>
        <v>4</v>
      </c>
      <c r="G13" s="12">
        <f>VLOOKUP(H13,'[2]Grupo 3'!$F$9:$AH$33,25,0)</f>
        <v>90</v>
      </c>
      <c r="H13" s="11">
        <v>80430970</v>
      </c>
      <c r="I13" s="6" t="str">
        <f>VLOOKUP(H13,[3]Adtivos!$A:$F,5,0)</f>
        <v>219</v>
      </c>
      <c r="J13" s="6" t="str">
        <f>VLOOKUP(H13,[3]Adtivos!$A:$F,6,0)</f>
        <v>12</v>
      </c>
    </row>
    <row r="14" spans="1:10" ht="15" x14ac:dyDescent="0.25">
      <c r="F14" s="12">
        <f>VLOOKUP(H14,'[2]Grupo 3'!$F$9:$AH$33,29,0)</f>
        <v>5</v>
      </c>
      <c r="G14" s="12">
        <f>VLOOKUP(H14,'[2]Grupo 3'!$F$9:$AH$33,25,0)</f>
        <v>90</v>
      </c>
      <c r="H14" s="11">
        <v>14880069</v>
      </c>
      <c r="I14" s="6" t="str">
        <f>VLOOKUP(H14,[3]Adtivos!$A:$F,5,0)</f>
        <v>219</v>
      </c>
      <c r="J14" s="6" t="str">
        <f>VLOOKUP(H14,[3]Adtivos!$A:$F,6,0)</f>
        <v>12</v>
      </c>
    </row>
    <row r="15" spans="1:10" ht="15" x14ac:dyDescent="0.25">
      <c r="F15" s="12">
        <f>VLOOKUP(H15,'[2]Grupo 3'!$F$9:$AH$33,29,0)</f>
        <v>6</v>
      </c>
      <c r="G15" s="12">
        <f>VLOOKUP(H15,'[2]Grupo 3'!$F$9:$AH$33,25,0)</f>
        <v>90</v>
      </c>
      <c r="H15" s="11">
        <v>79979294</v>
      </c>
      <c r="I15" s="6" t="str">
        <f>VLOOKUP(H15,[3]Adtivos!$A:$F,5,0)</f>
        <v>219</v>
      </c>
      <c r="J15" s="6" t="str">
        <f>VLOOKUP(H15,[3]Adtivos!$A:$F,6,0)</f>
        <v>12</v>
      </c>
    </row>
    <row r="16" spans="1:10" ht="15" x14ac:dyDescent="0.25">
      <c r="F16" s="12">
        <f>VLOOKUP(H16,'[2]Grupo 3'!$F$9:$AH$33,29,0)</f>
        <v>7</v>
      </c>
      <c r="G16" s="12">
        <f>VLOOKUP(H16,'[2]Grupo 3'!$F$9:$AH$33,25,0)</f>
        <v>90</v>
      </c>
      <c r="H16" s="11">
        <v>54254673</v>
      </c>
      <c r="I16" s="6" t="str">
        <f>VLOOKUP(H16,[3]Adtivos!$A:$F,5,0)</f>
        <v>219</v>
      </c>
      <c r="J16" s="6" t="str">
        <f>VLOOKUP(H16,[3]Adtivos!$A:$F,6,0)</f>
        <v>12</v>
      </c>
    </row>
    <row r="17" spans="1:10" ht="15" x14ac:dyDescent="0.25">
      <c r="F17" s="12">
        <f>VLOOKUP(H17,'[2]Grupo 3'!$F$9:$AH$33,29,0)</f>
        <v>8</v>
      </c>
      <c r="G17" s="12">
        <f>VLOOKUP(H17,'[2]Grupo 3'!$F$9:$AH$33,25,0)</f>
        <v>90</v>
      </c>
      <c r="H17" s="11">
        <v>12553889</v>
      </c>
      <c r="I17" s="6" t="str">
        <f>VLOOKUP(H17,[3]Adtivos!$A:$F,5,0)</f>
        <v>219</v>
      </c>
      <c r="J17" s="6" t="str">
        <f>VLOOKUP(H17,[3]Adtivos!$A:$F,6,0)</f>
        <v>12</v>
      </c>
    </row>
    <row r="18" spans="1:10" ht="15" x14ac:dyDescent="0.25">
      <c r="F18" s="12">
        <f>VLOOKUP(H18,'[2]Grupo 3'!$F$9:$AH$33,29,0)</f>
        <v>9</v>
      </c>
      <c r="G18" s="12">
        <f>VLOOKUP(H18,'[2]Grupo 3'!$F$9:$AH$33,25,0)</f>
        <v>85</v>
      </c>
      <c r="H18" s="11">
        <v>52774236</v>
      </c>
      <c r="I18" s="6" t="str">
        <f>VLOOKUP(H18,[3]Adtivos!$A:$F,5,0)</f>
        <v>219</v>
      </c>
      <c r="J18" s="6" t="str">
        <f>VLOOKUP(H18,[3]Adtivos!$A:$F,6,0)</f>
        <v>12</v>
      </c>
    </row>
    <row r="19" spans="1:10" ht="15" x14ac:dyDescent="0.25">
      <c r="F19" s="12">
        <f>VLOOKUP(H19,'[2]Grupo 3'!$F$9:$AH$33,29,0)</f>
        <v>10</v>
      </c>
      <c r="G19" s="12">
        <f>VLOOKUP(H19,'[2]Grupo 3'!$F$9:$AH$33,25,0)</f>
        <v>85</v>
      </c>
      <c r="H19" s="11">
        <v>52263924</v>
      </c>
      <c r="I19" s="6" t="str">
        <f>VLOOKUP(H19,[3]Adtivos!$A:$F,5,0)</f>
        <v>219</v>
      </c>
      <c r="J19" s="6" t="str">
        <f>VLOOKUP(H19,[3]Adtivos!$A:$F,6,0)</f>
        <v>12</v>
      </c>
    </row>
    <row r="20" spans="1:10" ht="15" x14ac:dyDescent="0.25">
      <c r="F20" s="12">
        <f>VLOOKUP(H20,'[2]Grupo 3'!$F$9:$AH$33,29,0)</f>
        <v>11</v>
      </c>
      <c r="G20" s="12">
        <f>VLOOKUP(H20,'[2]Grupo 3'!$F$9:$AH$33,25,0)</f>
        <v>80</v>
      </c>
      <c r="H20" s="11">
        <v>65705632</v>
      </c>
      <c r="I20" s="6" t="str">
        <f>VLOOKUP(H20,[3]Adtivos!$A:$F,5,0)</f>
        <v>219</v>
      </c>
      <c r="J20" s="6" t="str">
        <f>VLOOKUP(H20,[3]Adtivos!$A:$F,6,0)</f>
        <v>12</v>
      </c>
    </row>
    <row r="21" spans="1:10" ht="15" x14ac:dyDescent="0.25">
      <c r="F21" s="12">
        <f>VLOOKUP(H21,'[2]Grupo 3'!$F$9:$AH$33,29,0)</f>
        <v>12</v>
      </c>
      <c r="G21" s="12">
        <f>VLOOKUP(H21,'[2]Grupo 3'!$F$9:$AH$33,25,0)</f>
        <v>80</v>
      </c>
      <c r="H21" s="11">
        <v>39794663</v>
      </c>
      <c r="I21" s="6" t="str">
        <f>VLOOKUP(H21,[3]Adtivos!$A:$F,5,0)</f>
        <v>219</v>
      </c>
      <c r="J21" s="6" t="str">
        <f>VLOOKUP(H21,[3]Adtivos!$A:$F,6,0)</f>
        <v>12</v>
      </c>
    </row>
    <row r="22" spans="1:10" ht="15" x14ac:dyDescent="0.25">
      <c r="F22" s="12">
        <f>VLOOKUP(H22,'[2]Grupo 3'!$F$9:$AH$33,29,0)</f>
        <v>13</v>
      </c>
      <c r="G22" s="12">
        <f>VLOOKUP(H22,'[2]Grupo 3'!$F$9:$AH$33,25,0)</f>
        <v>80</v>
      </c>
      <c r="H22" s="11">
        <v>37514007</v>
      </c>
      <c r="I22" s="6" t="str">
        <f>VLOOKUP(H22,[3]Adtivos!$A:$F,5,0)</f>
        <v>219</v>
      </c>
      <c r="J22" s="6" t="str">
        <f>VLOOKUP(H22,[3]Adtivos!$A:$F,6,0)</f>
        <v>12</v>
      </c>
    </row>
    <row r="23" spans="1:10" ht="15" x14ac:dyDescent="0.25">
      <c r="F23" s="12">
        <f>VLOOKUP(H23,'[2]Grupo 3'!$F$9:$AH$33,29,0)</f>
        <v>14</v>
      </c>
      <c r="G23" s="12">
        <f>VLOOKUP(H23,'[2]Grupo 3'!$F$9:$AH$33,25,0)</f>
        <v>75</v>
      </c>
      <c r="H23" s="11">
        <v>80229200</v>
      </c>
      <c r="I23" s="6" t="str">
        <f>VLOOKUP(H23,[3]Adtivos!$A:$F,5,0)</f>
        <v>219</v>
      </c>
      <c r="J23" s="6" t="str">
        <f>VLOOKUP(H23,[3]Adtivos!$A:$F,6,0)</f>
        <v>12</v>
      </c>
    </row>
    <row r="24" spans="1:10" ht="15" x14ac:dyDescent="0.25">
      <c r="F24" s="12">
        <f>VLOOKUP(H24,'[2]Grupo 3'!$F$9:$AH$33,29,0)</f>
        <v>15</v>
      </c>
      <c r="G24" s="12">
        <f>VLOOKUP(H24,'[2]Grupo 3'!$F$9:$AH$33,25,0)</f>
        <v>40</v>
      </c>
      <c r="H24" s="11">
        <v>1012349086</v>
      </c>
      <c r="I24" s="6" t="str">
        <f>VLOOKUP(H24,[3]Adtivos!$A:$F,5,0)</f>
        <v>219</v>
      </c>
      <c r="J24" s="6" t="str">
        <f>VLOOKUP(H24,[3]Adtivos!$A:$F,6,0)</f>
        <v>12</v>
      </c>
    </row>
    <row r="25" spans="1:10" ht="15" x14ac:dyDescent="0.25">
      <c r="A25" s="7" t="s">
        <v>7</v>
      </c>
      <c r="B25" s="7"/>
      <c r="C25" s="7"/>
      <c r="F25" s="12">
        <f>VLOOKUP(H25,'[2]Grupo 3'!$F$9:$AH$33,29,0)</f>
        <v>16</v>
      </c>
      <c r="G25" s="12">
        <f>VLOOKUP(H25,'[2]Grupo 3'!$F$9:$AH$33,25,0)</f>
        <v>35</v>
      </c>
      <c r="H25" s="11">
        <v>52278525</v>
      </c>
      <c r="I25" s="6" t="str">
        <f>VLOOKUP(H25,[3]Adtivos!$A:$F,5,0)</f>
        <v>219</v>
      </c>
      <c r="J25" s="6" t="str">
        <f>VLOOKUP(H25,[3]Adtivos!$A:$F,6,0)</f>
        <v>12</v>
      </c>
    </row>
    <row r="26" spans="1:10" ht="15" x14ac:dyDescent="0.25">
      <c r="A26" s="7"/>
      <c r="F26" s="12">
        <f>VLOOKUP(H26,'[2]Grupo 3'!$F$9:$AH$33,29,0)</f>
        <v>17</v>
      </c>
      <c r="G26" s="12">
        <f>VLOOKUP(H26,'[2]Grupo 3'!$F$9:$AH$33,25,0)</f>
        <v>95</v>
      </c>
      <c r="H26" s="11">
        <v>52716054</v>
      </c>
      <c r="I26" s="6" t="str">
        <f>VLOOKUP(H26,[3]Adtivos!$A:$F,5,0)</f>
        <v>219</v>
      </c>
      <c r="J26" s="6" t="str">
        <f>VLOOKUP(H26,[3]Adtivos!$A:$F,6,0)</f>
        <v>11</v>
      </c>
    </row>
    <row r="27" spans="1:10" x14ac:dyDescent="0.2">
      <c r="A27" s="24" t="s">
        <v>5</v>
      </c>
      <c r="B27" s="24"/>
      <c r="C27" s="24"/>
      <c r="F27" s="3"/>
      <c r="G27" s="3"/>
      <c r="H27" s="3"/>
      <c r="I27" s="3"/>
      <c r="J27" s="3"/>
    </row>
    <row r="28" spans="1:10" x14ac:dyDescent="0.2">
      <c r="A28" s="7" t="s">
        <v>6</v>
      </c>
      <c r="B28" s="7"/>
      <c r="C28" s="7"/>
      <c r="F28" s="3"/>
      <c r="G28" s="3"/>
      <c r="H28" s="3"/>
      <c r="I28" s="3"/>
      <c r="J28" s="3"/>
    </row>
    <row r="29" spans="1:10" x14ac:dyDescent="0.2">
      <c r="A29" s="7"/>
      <c r="F29" s="3"/>
      <c r="G29" s="3"/>
      <c r="H29" s="3"/>
      <c r="I29" s="3"/>
      <c r="J29" s="3"/>
    </row>
    <row r="30" spans="1:10" x14ac:dyDescent="0.2">
      <c r="A30" s="7" t="s">
        <v>8</v>
      </c>
      <c r="F30" s="3"/>
      <c r="G30" s="3"/>
      <c r="H30" s="3"/>
      <c r="I30" s="3"/>
      <c r="J30" s="3"/>
    </row>
    <row r="31" spans="1:10" x14ac:dyDescent="0.2">
      <c r="A31" s="7"/>
      <c r="F31" s="3"/>
      <c r="G31" s="3"/>
      <c r="H31" s="3"/>
      <c r="I31" s="3"/>
      <c r="J31" s="3"/>
    </row>
    <row r="32" spans="1:10" x14ac:dyDescent="0.2">
      <c r="A32" s="8" t="s">
        <v>18</v>
      </c>
      <c r="B32" s="8"/>
      <c r="C32" s="8"/>
      <c r="F32" s="3"/>
      <c r="G32" s="3"/>
      <c r="H32" s="3"/>
      <c r="I32" s="3"/>
      <c r="J32" s="3"/>
    </row>
    <row r="33" spans="1:10" x14ac:dyDescent="0.2">
      <c r="A33" s="7" t="s">
        <v>17</v>
      </c>
      <c r="B33" s="7"/>
      <c r="C33" s="7"/>
      <c r="F33" s="3"/>
      <c r="G33" s="3"/>
      <c r="H33" s="3"/>
      <c r="I33" s="3"/>
      <c r="J33" s="3"/>
    </row>
    <row r="34" spans="1:10" x14ac:dyDescent="0.2">
      <c r="F34" s="3"/>
      <c r="G34" s="3"/>
      <c r="H34" s="3"/>
      <c r="I34" s="3"/>
      <c r="J34" s="3"/>
    </row>
    <row r="35" spans="1:10" x14ac:dyDescent="0.2">
      <c r="F35" s="3"/>
      <c r="G35" s="3"/>
      <c r="H35" s="3"/>
      <c r="I35" s="3"/>
      <c r="J35" s="3"/>
    </row>
    <row r="36" spans="1:10" x14ac:dyDescent="0.2">
      <c r="F36" s="3"/>
      <c r="G36" s="3"/>
      <c r="H36" s="3"/>
      <c r="I36" s="3"/>
      <c r="J36" s="3"/>
    </row>
    <row r="37" spans="1:10" x14ac:dyDescent="0.2">
      <c r="F37" s="3"/>
      <c r="G37" s="3"/>
      <c r="H37" s="3"/>
      <c r="I37" s="3"/>
      <c r="J37" s="3"/>
    </row>
    <row r="38" spans="1:10" x14ac:dyDescent="0.2">
      <c r="F38" s="3"/>
      <c r="G38" s="3"/>
      <c r="H38" s="3"/>
      <c r="I38" s="3"/>
      <c r="J38" s="3"/>
    </row>
    <row r="39" spans="1:10" x14ac:dyDescent="0.2">
      <c r="F39" s="3"/>
      <c r="G39" s="3"/>
      <c r="H39" s="3"/>
      <c r="I39" s="3"/>
      <c r="J39" s="3"/>
    </row>
    <row r="40" spans="1:10" x14ac:dyDescent="0.2">
      <c r="F40" s="3"/>
      <c r="G40" s="3"/>
      <c r="H40" s="3"/>
      <c r="I40" s="3"/>
      <c r="J40" s="3"/>
    </row>
    <row r="41" spans="1:10" x14ac:dyDescent="0.2">
      <c r="F41" s="3"/>
      <c r="G41" s="3"/>
      <c r="H41" s="3"/>
      <c r="I41" s="3"/>
      <c r="J41" s="3"/>
    </row>
    <row r="42" spans="1:10" x14ac:dyDescent="0.2">
      <c r="F42" s="3"/>
      <c r="G42" s="3"/>
      <c r="H42" s="3"/>
      <c r="I42" s="3"/>
      <c r="J42" s="3"/>
    </row>
    <row r="43" spans="1:10" x14ac:dyDescent="0.2">
      <c r="F43" s="3"/>
      <c r="G43" s="3"/>
      <c r="H43" s="3"/>
      <c r="I43" s="3"/>
      <c r="J43" s="3"/>
    </row>
    <row r="44" spans="1:10" x14ac:dyDescent="0.2">
      <c r="F44" s="3"/>
      <c r="G44" s="3"/>
      <c r="H44" s="3"/>
      <c r="I44" s="3"/>
      <c r="J44" s="3"/>
    </row>
    <row r="45" spans="1:10" x14ac:dyDescent="0.2">
      <c r="F45" s="3"/>
      <c r="G45" s="3"/>
      <c r="H45" s="3"/>
      <c r="I45" s="3"/>
      <c r="J45" s="3"/>
    </row>
    <row r="46" spans="1:10" x14ac:dyDescent="0.2">
      <c r="F46" s="3"/>
      <c r="G46" s="3"/>
      <c r="H46" s="3"/>
      <c r="I46" s="3"/>
      <c r="J46" s="3"/>
    </row>
    <row r="47" spans="1:10" x14ac:dyDescent="0.2">
      <c r="F47" s="3"/>
      <c r="G47" s="3"/>
      <c r="H47" s="3"/>
      <c r="I47" s="3"/>
      <c r="J47" s="3"/>
    </row>
    <row r="48" spans="1:10" x14ac:dyDescent="0.2">
      <c r="F48" s="3"/>
      <c r="G48" s="3"/>
      <c r="H48" s="3"/>
      <c r="I48" s="3"/>
      <c r="J48" s="3"/>
    </row>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sheetData>
  <autoFilter ref="A9:J9" xr:uid="{687DD4CF-2D7B-40BE-AB8F-A0BE1557F63E}">
    <filterColumn colId="8" showButton="0"/>
  </autoFilter>
  <mergeCells count="8">
    <mergeCell ref="A2:I2"/>
    <mergeCell ref="A3:I3"/>
    <mergeCell ref="A4:I4"/>
    <mergeCell ref="B6:I6"/>
    <mergeCell ref="A27:C27"/>
    <mergeCell ref="A8:D8"/>
    <mergeCell ref="I9:J9"/>
    <mergeCell ref="F8:J8"/>
  </mergeCells>
  <conditionalFormatting sqref="A30:A31">
    <cfRule type="duplicateValues" dxfId="23" priority="384"/>
  </conditionalFormatting>
  <conditionalFormatting sqref="A30:A31">
    <cfRule type="duplicateValues" dxfId="22" priority="385"/>
    <cfRule type="duplicateValues" dxfId="21" priority="386"/>
  </conditionalFormatting>
  <conditionalFormatting sqref="A32:A33">
    <cfRule type="duplicateValues" dxfId="20" priority="381"/>
  </conditionalFormatting>
  <conditionalFormatting sqref="A32:A33">
    <cfRule type="duplicateValues" dxfId="19" priority="382"/>
    <cfRule type="duplicateValues" dxfId="18" priority="383"/>
  </conditionalFormatting>
  <conditionalFormatting sqref="A25">
    <cfRule type="duplicateValues" dxfId="17" priority="378"/>
  </conditionalFormatting>
  <conditionalFormatting sqref="A25">
    <cfRule type="duplicateValues" dxfId="16" priority="379"/>
    <cfRule type="duplicateValues" dxfId="15" priority="380"/>
  </conditionalFormatting>
  <conditionalFormatting sqref="A26:A29">
    <cfRule type="duplicateValues" dxfId="14" priority="400"/>
  </conditionalFormatting>
  <conditionalFormatting sqref="A26:A29">
    <cfRule type="duplicateValues" dxfId="13" priority="401"/>
    <cfRule type="duplicateValues" dxfId="12" priority="402"/>
  </conditionalFormatting>
  <conditionalFormatting sqref="A11:A13">
    <cfRule type="duplicateValues" dxfId="11" priority="403"/>
  </conditionalFormatting>
  <conditionalFormatting sqref="A11:A13">
    <cfRule type="duplicateValues" dxfId="10" priority="404"/>
    <cfRule type="duplicateValues" dxfId="9" priority="405"/>
  </conditionalFormatting>
  <conditionalFormatting sqref="A10">
    <cfRule type="duplicateValues" dxfId="8" priority="12"/>
  </conditionalFormatting>
  <conditionalFormatting sqref="A10">
    <cfRule type="duplicateValues" dxfId="7" priority="13"/>
  </conditionalFormatting>
  <conditionalFormatting sqref="A10">
    <cfRule type="duplicateValues" dxfId="6" priority="14"/>
  </conditionalFormatting>
  <conditionalFormatting sqref="A10">
    <cfRule type="duplicateValues" dxfId="5" priority="15"/>
    <cfRule type="duplicateValues" dxfId="4" priority="16"/>
  </conditionalFormatting>
  <conditionalFormatting sqref="H10:H13">
    <cfRule type="duplicateValues" dxfId="3" priority="1"/>
    <cfRule type="duplicateValues" dxfId="2" priority="2"/>
  </conditionalFormatting>
  <conditionalFormatting sqref="H10:H13">
    <cfRule type="duplicateValues" dxfId="1" priority="3"/>
  </conditionalFormatting>
  <conditionalFormatting sqref="H10:H26">
    <cfRule type="duplicateValues" dxfId="0" priority="4"/>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2021-05-11T19:50:17Z</dcterms:modified>
</cp:coreProperties>
</file>