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88953FC2-9AEB-4D45-B4AB-BD160808522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10" i="6"/>
  <c r="G10"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<sst xmlns="http://schemas.openxmlformats.org/spreadsheetml/2006/main" count="22" uniqueCount="22">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</sst>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1">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1" fontId="3" fillId="0" borderId="2" xfId="1" applyNumberFormat="1" applyFont="1" applyBorder="1" applyAlignment="1">
      <alignment horizontal="right" vertical="center" wrapText="1"/>
    </xf>
    <xf numFmtId="1" fontId="3" fillId="0" borderId="2" xfId="1" applyNumberFormat="1" applyFont="1" applyFill="1" applyBorder="1" applyAlignment="1">
      <alignment horizontal="right" vertical="center" wrapText="1"/>
    </xf>
    <xf numFmtId="0" fontId="7" fillId="0" borderId="0" xfId="1" applyFont="1"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12,%20490,%20219%20-18%20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51991015</v>
          </cell>
          <cell r="B3" t="str">
            <v>219</v>
          </cell>
          <cell r="C3" t="str">
            <v>12</v>
          </cell>
          <cell r="D3" t="str">
            <v>Sobresaliente</v>
          </cell>
          <cell r="E3" t="str">
            <v>No</v>
          </cell>
          <cell r="F3" t="str">
            <v>CUMPLE</v>
          </cell>
          <cell r="G3" t="str">
            <v>Bachiller Comercial</v>
          </cell>
          <cell r="H3">
            <v>0</v>
          </cell>
          <cell r="I3">
            <v>0</v>
          </cell>
          <cell r="J3">
            <v>0</v>
          </cell>
          <cell r="K3">
            <v>0</v>
          </cell>
          <cell r="L3" t="str">
            <v>PSICOLOGO (A)</v>
          </cell>
          <cell r="M3">
            <v>0</v>
          </cell>
          <cell r="N3">
            <v>0</v>
          </cell>
          <cell r="O3">
            <v>0</v>
          </cell>
          <cell r="P3" t="str">
            <v>MAGISTER EN EDUCACION</v>
          </cell>
          <cell r="Q3">
            <v>0</v>
          </cell>
          <cell r="R3">
            <v>272</v>
          </cell>
          <cell r="S3">
            <v>51</v>
          </cell>
          <cell r="T3" t="str">
            <v>Cumple</v>
          </cell>
          <cell r="U3">
            <v>221</v>
          </cell>
          <cell r="V3">
            <v>50</v>
          </cell>
          <cell r="W3" t="str">
            <v>MAESTRÍA</v>
          </cell>
          <cell r="X3">
            <v>45</v>
          </cell>
          <cell r="Y3">
            <v>95</v>
          </cell>
          <cell r="Z3">
            <v>98.77</v>
          </cell>
          <cell r="AA3">
            <v>43578</v>
          </cell>
          <cell r="AB3">
            <v>24.7</v>
          </cell>
          <cell r="AC3">
            <v>1</v>
          </cell>
        </row>
        <row r="4">
          <cell r="A4">
            <v>39703604</v>
          </cell>
          <cell r="B4" t="str">
            <v>219</v>
          </cell>
          <cell r="C4" t="str">
            <v>12</v>
          </cell>
          <cell r="D4" t="str">
            <v>Sobresaliente</v>
          </cell>
          <cell r="E4" t="str">
            <v>No</v>
          </cell>
          <cell r="F4" t="str">
            <v>CUMPLE</v>
          </cell>
          <cell r="G4" t="str">
            <v>BACHILLER ACADEMICO</v>
          </cell>
          <cell r="H4">
            <v>0</v>
          </cell>
          <cell r="I4">
            <v>0</v>
          </cell>
          <cell r="J4">
            <v>0</v>
          </cell>
          <cell r="K4">
            <v>0</v>
          </cell>
          <cell r="L4" t="str">
            <v>LICENCIADO EN PSICOLOGIA Y PEDAGOGIA</v>
          </cell>
          <cell r="M4">
            <v>0</v>
          </cell>
          <cell r="N4" t="str">
            <v>ESPECIALISTA EN GERENCIA DE PROYECTOS EDUCATIVOS</v>
          </cell>
          <cell r="O4">
            <v>0</v>
          </cell>
          <cell r="P4">
            <v>0</v>
          </cell>
          <cell r="Q4">
            <v>0</v>
          </cell>
          <cell r="R4">
            <v>370</v>
          </cell>
          <cell r="S4">
            <v>51</v>
          </cell>
          <cell r="T4" t="str">
            <v>Cumple</v>
          </cell>
          <cell r="U4">
            <v>319</v>
          </cell>
          <cell r="V4">
            <v>50</v>
          </cell>
          <cell r="W4" t="str">
            <v>ESPECIALIZACIÓN PROFESIONAL</v>
          </cell>
          <cell r="X4">
            <v>40</v>
          </cell>
          <cell r="Y4">
            <v>90</v>
          </cell>
          <cell r="Z4">
            <v>100</v>
          </cell>
          <cell r="AA4">
            <v>32954</v>
          </cell>
          <cell r="AB4">
            <v>379.1</v>
          </cell>
          <cell r="AC4">
            <v>2</v>
          </cell>
        </row>
        <row r="5">
          <cell r="A5">
            <v>54254673</v>
          </cell>
          <cell r="B5" t="str">
            <v>219</v>
          </cell>
          <cell r="C5" t="str">
            <v>12</v>
          </cell>
          <cell r="D5" t="str">
            <v>Sobresaliente</v>
          </cell>
          <cell r="E5" t="str">
            <v>No</v>
          </cell>
          <cell r="F5" t="str">
            <v>CUMPLE</v>
          </cell>
          <cell r="G5" t="str">
            <v>BACHILLER ACADEMICO</v>
          </cell>
          <cell r="H5">
            <v>0</v>
          </cell>
          <cell r="I5">
            <v>0</v>
          </cell>
          <cell r="J5">
            <v>0</v>
          </cell>
          <cell r="K5">
            <v>0</v>
          </cell>
          <cell r="L5" t="str">
            <v>PSICOLOGO (A)</v>
          </cell>
          <cell r="M5">
            <v>0</v>
          </cell>
          <cell r="N5" t="str">
            <v>ESPECIALISTA EN PSICOLOGIA CLINICA</v>
          </cell>
          <cell r="O5">
            <v>0</v>
          </cell>
          <cell r="P5">
            <v>0</v>
          </cell>
          <cell r="Q5">
            <v>0</v>
          </cell>
          <cell r="R5">
            <v>334</v>
          </cell>
          <cell r="S5">
            <v>51</v>
          </cell>
          <cell r="T5" t="str">
            <v>Cumple</v>
          </cell>
          <cell r="U5">
            <v>283</v>
          </cell>
          <cell r="V5">
            <v>50</v>
          </cell>
          <cell r="W5" t="str">
            <v>ESPECIALIZACIÓN PROFESIONAL</v>
          </cell>
          <cell r="X5">
            <v>40</v>
          </cell>
          <cell r="Y5">
            <v>90</v>
          </cell>
          <cell r="Z5">
            <v>99.71</v>
          </cell>
          <cell r="AA5">
            <v>34029</v>
          </cell>
          <cell r="AB5">
            <v>343</v>
          </cell>
          <cell r="AC5">
            <v>3</v>
          </cell>
        </row>
        <row r="6">
          <cell r="A6">
            <v>51918036</v>
          </cell>
          <cell r="B6" t="str">
            <v>219</v>
          </cell>
          <cell r="C6" t="str">
            <v>12</v>
          </cell>
          <cell r="D6" t="str">
            <v>Sobresaliente</v>
          </cell>
          <cell r="E6" t="str">
            <v>No</v>
          </cell>
          <cell r="F6" t="str">
            <v>CUMPLE</v>
          </cell>
          <cell r="G6" t="str">
            <v>BACHILLER EN TECNOLOGIA MODALIDAD COMERCIAL</v>
          </cell>
          <cell r="H6">
            <v>0</v>
          </cell>
          <cell r="I6">
            <v>0</v>
          </cell>
          <cell r="J6">
            <v>0</v>
          </cell>
          <cell r="K6">
            <v>0</v>
          </cell>
          <cell r="L6" t="str">
            <v>TRABAJO SOCIAL</v>
          </cell>
          <cell r="M6">
            <v>0</v>
          </cell>
          <cell r="N6" t="str">
            <v>ESPECIALIZACION EN INTERVENCION SISTEMICA DE LA FAMILIA</v>
          </cell>
          <cell r="O6">
            <v>0</v>
          </cell>
          <cell r="P6">
            <v>0</v>
          </cell>
          <cell r="Q6">
            <v>0</v>
          </cell>
          <cell r="R6">
            <v>345</v>
          </cell>
          <cell r="S6">
            <v>51</v>
          </cell>
          <cell r="T6" t="str">
            <v>Cumple</v>
          </cell>
          <cell r="U6">
            <v>294</v>
          </cell>
          <cell r="V6">
            <v>50</v>
          </cell>
          <cell r="W6" t="str">
            <v>ESPECIALIZACIÓN PROFESIONAL</v>
          </cell>
          <cell r="X6">
            <v>40</v>
          </cell>
          <cell r="Y6">
            <v>90</v>
          </cell>
          <cell r="Z6">
            <v>92</v>
          </cell>
          <cell r="AA6">
            <v>33695</v>
          </cell>
          <cell r="AB6">
            <v>354.13333333333333</v>
          </cell>
          <cell r="AC6">
            <v>4</v>
          </cell>
        </row>
        <row r="7">
          <cell r="A7">
            <v>79874071</v>
          </cell>
          <cell r="B7" t="str">
            <v>219</v>
          </cell>
          <cell r="C7" t="str">
            <v>12</v>
          </cell>
          <cell r="D7" t="str">
            <v>Sobresaliente</v>
          </cell>
          <cell r="E7" t="str">
            <v>No</v>
          </cell>
          <cell r="F7" t="str">
            <v>CUMPLE</v>
          </cell>
          <cell r="G7" t="str">
            <v>BACHILLER ACADEMICO</v>
          </cell>
          <cell r="H7">
            <v>0</v>
          </cell>
          <cell r="I7">
            <v>0</v>
          </cell>
          <cell r="J7">
            <v>0</v>
          </cell>
          <cell r="K7">
            <v>0</v>
          </cell>
          <cell r="L7" t="str">
            <v>INGENIERO DE SISTEMAS</v>
          </cell>
          <cell r="M7">
            <v>0</v>
          </cell>
          <cell r="N7" t="str">
            <v>ESPECIALISTA EN AUDITORIA DE SISTEMAS DE INFORMACION</v>
          </cell>
          <cell r="O7">
            <v>0</v>
          </cell>
          <cell r="P7">
            <v>0</v>
          </cell>
          <cell r="Q7">
            <v>0</v>
          </cell>
          <cell r="R7">
            <v>215</v>
          </cell>
          <cell r="S7">
            <v>51</v>
          </cell>
          <cell r="T7" t="str">
            <v>Cumple</v>
          </cell>
          <cell r="U7">
            <v>164</v>
          </cell>
          <cell r="V7">
            <v>45</v>
          </cell>
          <cell r="W7" t="str">
            <v>ESPECIALIZACIÓN PROFESIONAL</v>
          </cell>
          <cell r="X7">
            <v>40</v>
          </cell>
          <cell r="Y7">
            <v>85</v>
          </cell>
          <cell r="Z7">
            <v>100</v>
          </cell>
          <cell r="AA7">
            <v>43719</v>
          </cell>
          <cell r="AB7">
            <v>20</v>
          </cell>
          <cell r="AC7">
            <v>5</v>
          </cell>
        </row>
        <row r="8">
          <cell r="A8">
            <v>39744050</v>
          </cell>
          <cell r="B8" t="str">
            <v>219</v>
          </cell>
          <cell r="C8" t="str">
            <v>12</v>
          </cell>
          <cell r="D8" t="str">
            <v>Sobresaliente</v>
          </cell>
          <cell r="E8" t="str">
            <v>No</v>
          </cell>
          <cell r="F8" t="str">
            <v>CUMPLE</v>
          </cell>
          <cell r="G8" t="str">
            <v>BACHILLER COMERCIAL</v>
          </cell>
          <cell r="H8">
            <v>0</v>
          </cell>
          <cell r="I8">
            <v>0</v>
          </cell>
          <cell r="J8">
            <v>0</v>
          </cell>
          <cell r="K8">
            <v>0</v>
          </cell>
          <cell r="L8" t="str">
            <v>INGENIERO DE SISTEMAS</v>
          </cell>
          <cell r="M8">
            <v>0</v>
          </cell>
          <cell r="N8" t="str">
            <v>ESPECIALISTA EN GERENCIA DE PROYECTOS</v>
          </cell>
          <cell r="O8">
            <v>0</v>
          </cell>
          <cell r="P8">
            <v>0</v>
          </cell>
          <cell r="Q8">
            <v>0</v>
          </cell>
          <cell r="R8">
            <v>157</v>
          </cell>
          <cell r="S8">
            <v>51</v>
          </cell>
          <cell r="T8" t="str">
            <v>Cumple</v>
          </cell>
          <cell r="U8">
            <v>106</v>
          </cell>
          <cell r="V8">
            <v>35</v>
          </cell>
          <cell r="W8" t="str">
            <v>ESPECIALIZACIÓN PROFESIONAL</v>
          </cell>
          <cell r="X8">
            <v>40</v>
          </cell>
          <cell r="Y8">
            <v>75</v>
          </cell>
          <cell r="Z8">
            <v>99</v>
          </cell>
          <cell r="AA8">
            <v>40756</v>
          </cell>
          <cell r="AB8">
            <v>118.76666666666667</v>
          </cell>
          <cell r="AC8">
            <v>6</v>
          </cell>
        </row>
        <row r="9">
          <cell r="A9">
            <v>1070947362</v>
          </cell>
          <cell r="B9" t="str">
            <v>219</v>
          </cell>
          <cell r="C9" t="str">
            <v>12</v>
          </cell>
          <cell r="D9" t="str">
            <v>Sobresaliente</v>
          </cell>
          <cell r="E9" t="str">
            <v>No</v>
          </cell>
          <cell r="F9" t="str">
            <v>CUMPLE</v>
          </cell>
          <cell r="G9" t="str">
            <v>BACHILLER ACADÉMICO</v>
          </cell>
          <cell r="H9">
            <v>0</v>
          </cell>
          <cell r="I9">
            <v>0</v>
          </cell>
          <cell r="J9">
            <v>0</v>
          </cell>
          <cell r="K9">
            <v>0</v>
          </cell>
          <cell r="L9" t="str">
            <v>TRABAJADOR SOCIAL</v>
          </cell>
          <cell r="M9">
            <v>0</v>
          </cell>
          <cell r="N9" t="str">
            <v>ESPECIALISTA EN GERENCIA SOCIAL DE LA EDUCACION</v>
          </cell>
          <cell r="O9">
            <v>0</v>
          </cell>
          <cell r="P9">
            <v>0</v>
          </cell>
          <cell r="Q9">
            <v>0</v>
          </cell>
          <cell r="R9">
            <v>112</v>
          </cell>
          <cell r="S9">
            <v>51</v>
          </cell>
          <cell r="T9" t="str">
            <v>Cumple</v>
          </cell>
          <cell r="U9">
            <v>61</v>
          </cell>
          <cell r="V9">
            <v>30</v>
          </cell>
          <cell r="W9" t="str">
            <v>ESPECIALIZACIÓN PROFESIONAL</v>
          </cell>
          <cell r="X9">
            <v>40</v>
          </cell>
          <cell r="Y9">
            <v>70</v>
          </cell>
          <cell r="Z9">
            <v>99.94</v>
          </cell>
          <cell r="AA9">
            <v>43544</v>
          </cell>
          <cell r="AB9">
            <v>25.833333333333332</v>
          </cell>
          <cell r="AC9">
            <v>7</v>
          </cell>
        </row>
        <row r="10">
          <cell r="A10">
            <v>19285348</v>
          </cell>
          <cell r="B10" t="str">
            <v>219</v>
          </cell>
          <cell r="C10" t="str">
            <v>12</v>
          </cell>
          <cell r="D10" t="str">
            <v>Sobresaliente</v>
          </cell>
          <cell r="E10" t="str">
            <v>No</v>
          </cell>
          <cell r="F10" t="str">
            <v>CUMPLE</v>
          </cell>
          <cell r="G10" t="str">
            <v>BACHILLER</v>
          </cell>
          <cell r="H10">
            <v>0</v>
          </cell>
          <cell r="I10">
            <v>0</v>
          </cell>
          <cell r="J10">
            <v>0</v>
          </cell>
          <cell r="K10">
            <v>0</v>
          </cell>
          <cell r="L10" t="str">
            <v>COMUNICADOR SOCIAL- PERIODISTA</v>
          </cell>
          <cell r="M10">
            <v>0</v>
          </cell>
          <cell r="N10">
            <v>0</v>
          </cell>
          <cell r="O10">
            <v>0</v>
          </cell>
          <cell r="P10">
            <v>0</v>
          </cell>
          <cell r="Q10">
            <v>0</v>
          </cell>
          <cell r="R10">
            <v>397</v>
          </cell>
          <cell r="S10">
            <v>51</v>
          </cell>
          <cell r="T10" t="str">
            <v>Cumple</v>
          </cell>
          <cell r="U10">
            <v>346</v>
          </cell>
          <cell r="V10">
            <v>50</v>
          </cell>
          <cell r="W10" t="str">
            <v>No</v>
          </cell>
          <cell r="X10">
            <v>0</v>
          </cell>
          <cell r="Y10">
            <v>50</v>
          </cell>
          <cell r="Z10">
            <v>97.5</v>
          </cell>
          <cell r="AA10">
            <v>32118</v>
          </cell>
          <cell r="AB10">
            <v>406.7</v>
          </cell>
          <cell r="AC10">
            <v>8</v>
          </cell>
        </row>
        <row r="11">
          <cell r="A11">
            <v>79367523</v>
          </cell>
          <cell r="B11" t="str">
            <v>219</v>
          </cell>
          <cell r="C11" t="str">
            <v>12</v>
          </cell>
          <cell r="D11" t="str">
            <v>Sobresaliente</v>
          </cell>
          <cell r="E11" t="str">
            <v>No</v>
          </cell>
          <cell r="F11" t="str">
            <v>CUMPLE</v>
          </cell>
          <cell r="G11" t="str">
            <v>BACHILLER MILITAR</v>
          </cell>
          <cell r="H11">
            <v>0</v>
          </cell>
          <cell r="I11">
            <v>0</v>
          </cell>
          <cell r="J11">
            <v>0</v>
          </cell>
          <cell r="K11">
            <v>0</v>
          </cell>
          <cell r="L11" t="str">
            <v>INGENIERO DE SISTEMAS</v>
          </cell>
          <cell r="M11">
            <v>0</v>
          </cell>
          <cell r="N11">
            <v>0</v>
          </cell>
          <cell r="O11">
            <v>0</v>
          </cell>
          <cell r="P11">
            <v>0</v>
          </cell>
          <cell r="Q11">
            <v>0</v>
          </cell>
          <cell r="R11">
            <v>229</v>
          </cell>
          <cell r="S11">
            <v>51</v>
          </cell>
          <cell r="T11" t="str">
            <v>Cumple</v>
          </cell>
          <cell r="U11">
            <v>178</v>
          </cell>
          <cell r="V11">
            <v>45</v>
          </cell>
          <cell r="W11" t="str">
            <v>No</v>
          </cell>
          <cell r="X11">
            <v>0</v>
          </cell>
          <cell r="Y11">
            <v>45</v>
          </cell>
          <cell r="Z11">
            <v>99</v>
          </cell>
          <cell r="AA11">
            <v>37230</v>
          </cell>
          <cell r="AB11">
            <v>236.3</v>
          </cell>
          <cell r="AC11">
            <v>9</v>
          </cell>
        </row>
        <row r="12">
          <cell r="A12">
            <v>12116719</v>
          </cell>
          <cell r="B12" t="str">
            <v>219</v>
          </cell>
          <cell r="C12" t="str">
            <v>12</v>
          </cell>
          <cell r="D12" t="str">
            <v>Sobresaliente</v>
          </cell>
          <cell r="E12" t="str">
            <v>No</v>
          </cell>
          <cell r="F12" t="str">
            <v>CUMPLE</v>
          </cell>
          <cell r="G12" t="str">
            <v>BACHILLER TECNICO INDUSTRIAL</v>
          </cell>
          <cell r="H12">
            <v>0</v>
          </cell>
          <cell r="I12">
            <v>0</v>
          </cell>
          <cell r="J12">
            <v>0</v>
          </cell>
          <cell r="K12">
            <v>0</v>
          </cell>
          <cell r="L12" t="str">
            <v>INGENIERO DE SISTEMAS</v>
          </cell>
          <cell r="M12">
            <v>0</v>
          </cell>
          <cell r="N12">
            <v>0</v>
          </cell>
          <cell r="O12">
            <v>0</v>
          </cell>
          <cell r="P12">
            <v>0</v>
          </cell>
          <cell r="Q12">
            <v>0</v>
          </cell>
          <cell r="R12">
            <v>197</v>
          </cell>
          <cell r="S12">
            <v>51</v>
          </cell>
          <cell r="T12" t="str">
            <v>Cumple</v>
          </cell>
          <cell r="U12">
            <v>146</v>
          </cell>
          <cell r="V12">
            <v>45</v>
          </cell>
          <cell r="W12" t="str">
            <v>No</v>
          </cell>
          <cell r="X12">
            <v>0</v>
          </cell>
          <cell r="Y12">
            <v>45</v>
          </cell>
          <cell r="Z12">
            <v>96.95</v>
          </cell>
          <cell r="AA12">
            <v>43607</v>
          </cell>
          <cell r="AB12">
            <v>23.733333333333334</v>
          </cell>
          <cell r="AC12">
            <v>10</v>
          </cell>
        </row>
        <row r="13">
          <cell r="A13">
            <v>52716054</v>
          </cell>
          <cell r="B13" t="str">
            <v>219</v>
          </cell>
          <cell r="C13" t="str">
            <v>11</v>
          </cell>
          <cell r="D13" t="str">
            <v>Sobresaliente</v>
          </cell>
          <cell r="E13" t="str">
            <v>No</v>
          </cell>
          <cell r="F13" t="str">
            <v>CUMPLE</v>
          </cell>
          <cell r="G13" t="str">
            <v>BACHILLER COMERCIAL</v>
          </cell>
          <cell r="H13">
            <v>0</v>
          </cell>
          <cell r="I13">
            <v>0</v>
          </cell>
          <cell r="J13">
            <v>0</v>
          </cell>
          <cell r="K13">
            <v>0</v>
          </cell>
          <cell r="L13" t="str">
            <v>PSICOLOGO</v>
          </cell>
          <cell r="M13">
            <v>0</v>
          </cell>
          <cell r="N13" t="str">
            <v>ESPECIALIZACION EN GERENCIA DEL TALENTO HUMANO</v>
          </cell>
          <cell r="O13">
            <v>0</v>
          </cell>
          <cell r="P13" t="str">
            <v>MAGISTER EN EDUCACION</v>
          </cell>
          <cell r="Q13">
            <v>0</v>
          </cell>
          <cell r="R13">
            <v>283</v>
          </cell>
          <cell r="S13">
            <v>51</v>
          </cell>
          <cell r="T13" t="str">
            <v>Cumple</v>
          </cell>
          <cell r="U13">
            <v>232</v>
          </cell>
          <cell r="V13">
            <v>50</v>
          </cell>
          <cell r="W13" t="str">
            <v>MAESTRÍA</v>
          </cell>
          <cell r="X13">
            <v>45</v>
          </cell>
          <cell r="Y13">
            <v>95</v>
          </cell>
          <cell r="Z13">
            <v>99</v>
          </cell>
          <cell r="AA13">
            <v>42311</v>
          </cell>
          <cell r="AB13">
            <v>66.933333333333337</v>
          </cell>
          <cell r="AC13">
            <v>11</v>
          </cell>
        </row>
        <row r="14">
          <cell r="A14">
            <v>52314867</v>
          </cell>
          <cell r="B14" t="str">
            <v>219</v>
          </cell>
          <cell r="C14" t="str">
            <v>09</v>
          </cell>
          <cell r="D14" t="str">
            <v>Sobresaliente</v>
          </cell>
          <cell r="E14" t="str">
            <v>No</v>
          </cell>
          <cell r="F14" t="str">
            <v>CUMPLE</v>
          </cell>
          <cell r="G14" t="str">
            <v>Bachiller Pedagógico</v>
          </cell>
          <cell r="H14">
            <v>0</v>
          </cell>
          <cell r="I14">
            <v>0</v>
          </cell>
          <cell r="J14">
            <v>0</v>
          </cell>
          <cell r="K14">
            <v>0</v>
          </cell>
          <cell r="L14" t="str">
            <v>LICENCIATURA EN EDUCACION CON ENFASIS EN EDUCACION ESPECIAL</v>
          </cell>
          <cell r="M14">
            <v>0</v>
          </cell>
          <cell r="N14" t="str">
            <v>ESPECIALIZACIÓN EN NEUROPSICOLOGÍA ESCOLAR</v>
          </cell>
          <cell r="O14">
            <v>0</v>
          </cell>
          <cell r="P14">
            <v>0</v>
          </cell>
          <cell r="Q14">
            <v>0</v>
          </cell>
          <cell r="R14">
            <v>251</v>
          </cell>
          <cell r="S14">
            <v>51</v>
          </cell>
          <cell r="T14" t="str">
            <v>Cumple</v>
          </cell>
          <cell r="U14">
            <v>200</v>
          </cell>
          <cell r="V14">
            <v>50</v>
          </cell>
          <cell r="W14" t="str">
            <v>ESPECIALIZACIÓN PROFESIONAL</v>
          </cell>
          <cell r="X14">
            <v>40</v>
          </cell>
          <cell r="Y14">
            <v>90</v>
          </cell>
          <cell r="Z14">
            <v>96.03</v>
          </cell>
          <cell r="AA14">
            <v>40679</v>
          </cell>
          <cell r="AB14">
            <v>121.33333333333333</v>
          </cell>
          <cell r="AC14">
            <v>12</v>
          </cell>
        </row>
        <row r="15">
          <cell r="A15">
            <v>52622989</v>
          </cell>
          <cell r="B15" t="str">
            <v>219</v>
          </cell>
          <cell r="C15" t="str">
            <v>09</v>
          </cell>
          <cell r="D15" t="str">
            <v>Sobresaliente</v>
          </cell>
          <cell r="E15" t="str">
            <v>No</v>
          </cell>
          <cell r="F15" t="str">
            <v>CUMPLE</v>
          </cell>
          <cell r="G15" t="str">
            <v>Bachiller Académico</v>
          </cell>
          <cell r="H15">
            <v>0</v>
          </cell>
          <cell r="I15">
            <v>0</v>
          </cell>
          <cell r="J15">
            <v>0</v>
          </cell>
          <cell r="K15">
            <v>0</v>
          </cell>
          <cell r="L15" t="str">
            <v>COMUNICADOR SOCIAL- PERIODISTA</v>
          </cell>
          <cell r="M15">
            <v>0</v>
          </cell>
          <cell r="N15" t="str">
            <v>ESPECIALISTA EN GERENCIA EN GOBIERNO Y GESTION PUBLICA</v>
          </cell>
          <cell r="O15">
            <v>0</v>
          </cell>
          <cell r="P15">
            <v>0</v>
          </cell>
          <cell r="Q15">
            <v>0</v>
          </cell>
          <cell r="R15">
            <v>230</v>
          </cell>
          <cell r="S15">
            <v>51</v>
          </cell>
          <cell r="T15" t="str">
            <v>Cumple</v>
          </cell>
          <cell r="U15">
            <v>179</v>
          </cell>
          <cell r="V15">
            <v>45</v>
          </cell>
          <cell r="W15" t="str">
            <v>ESPECIALIZACIÓN PROFESIONAL</v>
          </cell>
          <cell r="X15">
            <v>40</v>
          </cell>
          <cell r="Y15">
            <v>85</v>
          </cell>
          <cell r="Z15">
            <v>100</v>
          </cell>
          <cell r="AA15">
            <v>37718</v>
          </cell>
          <cell r="AB15">
            <v>220.03333333333333</v>
          </cell>
          <cell r="AC15">
            <v>13</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I17" sqref="I17"/>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4" t="s">
        <v>3</v>
      </c>
      <c r="B2" s="24"/>
      <c r="C2" s="24"/>
      <c r="D2" s="24"/>
      <c r="E2" s="24"/>
      <c r="F2" s="24"/>
      <c r="G2" s="24"/>
      <c r="H2" s="24"/>
      <c r="I2" s="24"/>
      <c r="J2" s="2"/>
    </row>
    <row r="3" spans="1:10" x14ac:dyDescent="0.2">
      <c r="A3" s="24" t="s">
        <v>4</v>
      </c>
      <c r="B3" s="24"/>
      <c r="C3" s="24"/>
      <c r="D3" s="24"/>
      <c r="E3" s="24"/>
      <c r="F3" s="24"/>
      <c r="G3" s="24"/>
      <c r="H3" s="24"/>
      <c r="I3" s="24"/>
      <c r="J3" s="2"/>
    </row>
    <row r="4" spans="1:10" x14ac:dyDescent="0.2">
      <c r="A4" s="24" t="s">
        <v>16</v>
      </c>
      <c r="B4" s="24"/>
      <c r="C4" s="24"/>
      <c r="D4" s="24"/>
      <c r="E4" s="24"/>
      <c r="F4" s="24"/>
      <c r="G4" s="24"/>
      <c r="H4" s="24"/>
      <c r="I4" s="24"/>
    </row>
    <row r="6" spans="1:10" ht="57" customHeight="1" x14ac:dyDescent="0.2">
      <c r="B6" s="25" t="s">
        <v>19</v>
      </c>
      <c r="C6" s="25"/>
      <c r="D6" s="25"/>
      <c r="E6" s="25"/>
      <c r="F6" s="25"/>
      <c r="G6" s="25"/>
      <c r="H6" s="25"/>
      <c r="I6" s="25"/>
      <c r="J6" s="5"/>
    </row>
    <row r="8" spans="1:10" ht="25.5" customHeight="1" x14ac:dyDescent="0.2">
      <c r="A8" s="27" t="s">
        <v>14</v>
      </c>
      <c r="B8" s="27"/>
      <c r="C8" s="27"/>
      <c r="D8" s="27"/>
      <c r="E8" s="7"/>
      <c r="F8" s="28" t="s">
        <v>13</v>
      </c>
      <c r="G8" s="29"/>
      <c r="H8" s="29"/>
      <c r="I8" s="29"/>
      <c r="J8" s="30"/>
    </row>
    <row r="9" spans="1:10" ht="30.75" customHeight="1" x14ac:dyDescent="0.2">
      <c r="A9" s="8" t="s">
        <v>0</v>
      </c>
      <c r="B9" s="8" t="s">
        <v>1</v>
      </c>
      <c r="C9" s="8" t="s">
        <v>12</v>
      </c>
      <c r="D9" s="8" t="s">
        <v>2</v>
      </c>
      <c r="E9" s="14"/>
      <c r="F9" s="1" t="s">
        <v>11</v>
      </c>
      <c r="G9" s="1" t="s">
        <v>15</v>
      </c>
      <c r="H9" s="1" t="s">
        <v>10</v>
      </c>
      <c r="I9" s="27" t="s">
        <v>9</v>
      </c>
      <c r="J9" s="27"/>
    </row>
    <row r="10" spans="1:10" ht="15" x14ac:dyDescent="0.2">
      <c r="A10" s="19">
        <v>490</v>
      </c>
      <c r="B10" s="16" t="s">
        <v>20</v>
      </c>
      <c r="C10" s="16" t="s">
        <v>21</v>
      </c>
      <c r="D10" s="17" t="str">
        <f>VLOOKUP(A10,'[1]ANEXO 1'!$B:$P,6,0)</f>
        <v>DIRECCIÓN DE CIENCIAS, TECNOLOGÍA Y MEDIOS EDUCATIVOS</v>
      </c>
      <c r="E10" s="15"/>
      <c r="F10" s="9">
        <f>VLOOKUP(H10,[2]Hoja2!$A$2:$AC$15,29,0)</f>
        <v>1</v>
      </c>
      <c r="G10" s="9">
        <f>VLOOKUP(H10,[2]Hoja2!$A$2:$AC$15,25,0)</f>
        <v>95</v>
      </c>
      <c r="H10" s="20">
        <v>51991015</v>
      </c>
      <c r="I10" s="6" t="str">
        <f>VLOOKUP(H10,[3]Adtivos!$A:$F,5,0)</f>
        <v>219</v>
      </c>
      <c r="J10" s="6" t="str">
        <f>VLOOKUP(H10,[3]Adtivos!$A:$F,6,0)</f>
        <v>12</v>
      </c>
    </row>
    <row r="11" spans="1:10" ht="15" customHeight="1" x14ac:dyDescent="0.2">
      <c r="A11" s="12"/>
      <c r="B11" s="13"/>
      <c r="C11" s="11"/>
      <c r="D11" s="10"/>
      <c r="E11" s="10"/>
      <c r="F11" s="9">
        <f>VLOOKUP(H11,[2]Hoja2!$A$2:$AC$15,29,0)</f>
        <v>2</v>
      </c>
      <c r="G11" s="9">
        <f>VLOOKUP(H11,[2]Hoja2!$A$2:$AC$15,25,0)</f>
        <v>90</v>
      </c>
      <c r="H11" s="21">
        <v>39703604</v>
      </c>
      <c r="I11" s="6" t="str">
        <f>VLOOKUP(H11,[3]Adtivos!$A:$F,5,0)</f>
        <v>219</v>
      </c>
      <c r="J11" s="6" t="str">
        <f>VLOOKUP(H11,[3]Adtivos!$A:$F,6,0)</f>
        <v>12</v>
      </c>
    </row>
    <row r="12" spans="1:10" ht="15" customHeight="1" x14ac:dyDescent="0.2">
      <c r="A12" s="12"/>
      <c r="B12" s="13"/>
      <c r="C12" s="11"/>
      <c r="D12" s="10"/>
      <c r="E12" s="10"/>
      <c r="F12" s="9">
        <f>VLOOKUP(H12,[2]Hoja2!$A$2:$AC$15,29,0)</f>
        <v>3</v>
      </c>
      <c r="G12" s="9">
        <f>VLOOKUP(H12,[2]Hoja2!$A$2:$AC$15,25,0)</f>
        <v>90</v>
      </c>
      <c r="H12" s="20">
        <v>54254673</v>
      </c>
      <c r="I12" s="6" t="str">
        <f>VLOOKUP(H12,[3]Adtivos!$A:$F,5,0)</f>
        <v>219</v>
      </c>
      <c r="J12" s="6" t="str">
        <f>VLOOKUP(H12,[3]Adtivos!$A:$F,6,0)</f>
        <v>12</v>
      </c>
    </row>
    <row r="13" spans="1:10" ht="15" customHeight="1" x14ac:dyDescent="0.2">
      <c r="A13" s="12"/>
      <c r="B13" s="13"/>
      <c r="C13" s="11"/>
      <c r="D13" s="10"/>
      <c r="E13" s="10"/>
      <c r="F13" s="9">
        <f>VLOOKUP(H13,[2]Hoja2!$A$2:$AC$15,29,0)</f>
        <v>4</v>
      </c>
      <c r="G13" s="9">
        <f>VLOOKUP(H13,[2]Hoja2!$A$2:$AC$15,25,0)</f>
        <v>90</v>
      </c>
      <c r="H13" s="20">
        <v>51918036</v>
      </c>
      <c r="I13" s="6" t="str">
        <f>VLOOKUP(H13,[3]Adtivos!$A:$F,5,0)</f>
        <v>219</v>
      </c>
      <c r="J13" s="6" t="str">
        <f>VLOOKUP(H13,[3]Adtivos!$A:$F,6,0)</f>
        <v>12</v>
      </c>
    </row>
    <row r="14" spans="1:10" ht="15" x14ac:dyDescent="0.2">
      <c r="F14" s="9">
        <f>VLOOKUP(H14,[2]Hoja2!$A$2:$AC$15,29,0)</f>
        <v>5</v>
      </c>
      <c r="G14" s="9">
        <f>VLOOKUP(H14,[2]Hoja2!$A$2:$AC$15,25,0)</f>
        <v>85</v>
      </c>
      <c r="H14" s="20">
        <v>79874071</v>
      </c>
      <c r="I14" s="6" t="str">
        <f>VLOOKUP(H14,[3]Adtivos!$A:$F,5,0)</f>
        <v>219</v>
      </c>
      <c r="J14" s="6" t="str">
        <f>VLOOKUP(H14,[3]Adtivos!$A:$F,6,0)</f>
        <v>12</v>
      </c>
    </row>
    <row r="15" spans="1:10" ht="15" x14ac:dyDescent="0.2">
      <c r="F15" s="9">
        <f>VLOOKUP(H15,[2]Hoja2!$A$2:$AC$15,29,0)</f>
        <v>6</v>
      </c>
      <c r="G15" s="9">
        <f>VLOOKUP(H15,[2]Hoja2!$A$2:$AC$15,25,0)</f>
        <v>75</v>
      </c>
      <c r="H15" s="20">
        <v>39744050</v>
      </c>
      <c r="I15" s="6" t="str">
        <f>VLOOKUP(H15,[3]Adtivos!$A:$F,5,0)</f>
        <v>219</v>
      </c>
      <c r="J15" s="6" t="str">
        <f>VLOOKUP(H15,[3]Adtivos!$A:$F,6,0)</f>
        <v>12</v>
      </c>
    </row>
    <row r="16" spans="1:10" ht="15" x14ac:dyDescent="0.2">
      <c r="F16" s="9">
        <f>VLOOKUP(H16,[2]Hoja2!$A$2:$AC$15,29,0)</f>
        <v>7</v>
      </c>
      <c r="G16" s="9">
        <f>VLOOKUP(H16,[2]Hoja2!$A$2:$AC$15,25,0)</f>
        <v>70</v>
      </c>
      <c r="H16" s="20">
        <v>1070947362</v>
      </c>
      <c r="I16" s="6" t="str">
        <f>VLOOKUP(H16,[3]Adtivos!$A:$F,5,0)</f>
        <v>219</v>
      </c>
      <c r="J16" s="6" t="str">
        <f>VLOOKUP(H16,[3]Adtivos!$A:$F,6,0)</f>
        <v>12</v>
      </c>
    </row>
    <row r="17" spans="1:10" ht="15" x14ac:dyDescent="0.2">
      <c r="F17" s="9">
        <f>VLOOKUP(H17,[2]Hoja2!$A$2:$AC$15,29,0)</f>
        <v>8</v>
      </c>
      <c r="G17" s="9">
        <f>VLOOKUP(H17,[2]Hoja2!$A$2:$AC$15,25,0)</f>
        <v>50</v>
      </c>
      <c r="H17" s="20">
        <v>19285348</v>
      </c>
      <c r="I17" s="6" t="str">
        <f>VLOOKUP(H17,[3]Adtivos!$A:$F,5,0)</f>
        <v>219</v>
      </c>
      <c r="J17" s="6" t="str">
        <f>VLOOKUP(H17,[3]Adtivos!$A:$F,6,0)</f>
        <v>12</v>
      </c>
    </row>
    <row r="18" spans="1:10" ht="15" x14ac:dyDescent="0.2">
      <c r="F18" s="9">
        <f>VLOOKUP(H18,[2]Hoja2!$A$2:$AC$15,29,0)</f>
        <v>9</v>
      </c>
      <c r="G18" s="9">
        <f>VLOOKUP(H18,[2]Hoja2!$A$2:$AC$15,25,0)</f>
        <v>45</v>
      </c>
      <c r="H18" s="20">
        <v>79367523</v>
      </c>
      <c r="I18" s="6" t="str">
        <f>VLOOKUP(H18,[3]Adtivos!$A:$F,5,0)</f>
        <v>219</v>
      </c>
      <c r="J18" s="6" t="str">
        <f>VLOOKUP(H18,[3]Adtivos!$A:$F,6,0)</f>
        <v>12</v>
      </c>
    </row>
    <row r="19" spans="1:10" ht="15" x14ac:dyDescent="0.2">
      <c r="F19" s="9">
        <f>VLOOKUP(H19,[2]Hoja2!$A$2:$AC$15,29,0)</f>
        <v>10</v>
      </c>
      <c r="G19" s="9">
        <f>VLOOKUP(H19,[2]Hoja2!$A$2:$AC$15,25,0)</f>
        <v>45</v>
      </c>
      <c r="H19" s="20">
        <v>12116719</v>
      </c>
      <c r="I19" s="6" t="str">
        <f>VLOOKUP(H19,[3]Adtivos!$A:$F,5,0)</f>
        <v>219</v>
      </c>
      <c r="J19" s="6" t="str">
        <f>VLOOKUP(H19,[3]Adtivos!$A:$F,6,0)</f>
        <v>12</v>
      </c>
    </row>
    <row r="20" spans="1:10" ht="15" x14ac:dyDescent="0.2">
      <c r="F20" s="9">
        <f>VLOOKUP(H20,[2]Hoja2!$A$2:$AC$15,29,0)</f>
        <v>11</v>
      </c>
      <c r="G20" s="9">
        <f>VLOOKUP(H20,[2]Hoja2!$A$2:$AC$15,25,0)</f>
        <v>95</v>
      </c>
      <c r="H20" s="20">
        <v>52716054</v>
      </c>
      <c r="I20" s="6" t="str">
        <f>VLOOKUP(H20,[3]Adtivos!$A:$F,5,0)</f>
        <v>219</v>
      </c>
      <c r="J20" s="6" t="str">
        <f>VLOOKUP(H20,[3]Adtivos!$A:$F,6,0)</f>
        <v>11</v>
      </c>
    </row>
    <row r="21" spans="1:10" ht="15" x14ac:dyDescent="0.2">
      <c r="F21" s="9">
        <f>VLOOKUP(H21,[2]Hoja2!$A$2:$AC$15,29,0)</f>
        <v>12</v>
      </c>
      <c r="G21" s="9">
        <f>VLOOKUP(H21,[2]Hoja2!$A$2:$AC$15,25,0)</f>
        <v>90</v>
      </c>
      <c r="H21" s="20">
        <v>52314867</v>
      </c>
      <c r="I21" s="6" t="str">
        <f>VLOOKUP(H21,[3]Adtivos!$A:$F,5,0)</f>
        <v>219</v>
      </c>
      <c r="J21" s="6" t="str">
        <f>VLOOKUP(H21,[3]Adtivos!$A:$F,6,0)</f>
        <v>09</v>
      </c>
    </row>
    <row r="22" spans="1:10" ht="15" x14ac:dyDescent="0.2">
      <c r="F22" s="9">
        <f>VLOOKUP(H22,[2]Hoja2!$A$2:$AC$15,29,0)</f>
        <v>13</v>
      </c>
      <c r="G22" s="9">
        <f>VLOOKUP(H22,[2]Hoja2!$A$2:$AC$15,25,0)</f>
        <v>85</v>
      </c>
      <c r="H22" s="20">
        <v>52622989</v>
      </c>
      <c r="I22" s="6" t="str">
        <f>VLOOKUP(H22,[3]Adtivos!$A:$F,5,0)</f>
        <v>219</v>
      </c>
      <c r="J22" s="6" t="str">
        <f>VLOOKUP(H22,[3]Adtivos!$A:$F,6,0)</f>
        <v>09</v>
      </c>
    </row>
    <row r="23" spans="1:10" x14ac:dyDescent="0.2">
      <c r="F23" s="3"/>
      <c r="G23" s="3"/>
      <c r="H23" s="3"/>
      <c r="I23" s="3"/>
      <c r="J23" s="3"/>
    </row>
    <row r="24" spans="1:10" x14ac:dyDescent="0.2">
      <c r="F24" s="3"/>
      <c r="G24" s="3"/>
      <c r="H24" s="3"/>
      <c r="I24" s="3"/>
      <c r="J24" s="3"/>
    </row>
    <row r="25" spans="1:10" x14ac:dyDescent="0.2">
      <c r="A25" s="22" t="s">
        <v>7</v>
      </c>
      <c r="B25" s="22"/>
      <c r="C25" s="22"/>
      <c r="F25" s="3"/>
      <c r="G25" s="3"/>
      <c r="H25" s="3"/>
      <c r="I25" s="3"/>
      <c r="J25" s="3"/>
    </row>
    <row r="26" spans="1:10" x14ac:dyDescent="0.2">
      <c r="A26" s="22"/>
      <c r="B26" s="23"/>
      <c r="C26" s="23"/>
      <c r="F26" s="3"/>
      <c r="G26" s="3"/>
      <c r="H26" s="3"/>
      <c r="I26" s="3"/>
      <c r="J26" s="3"/>
    </row>
    <row r="27" spans="1:10" x14ac:dyDescent="0.2">
      <c r="A27" s="26" t="s">
        <v>5</v>
      </c>
      <c r="B27" s="26"/>
      <c r="C27" s="26"/>
      <c r="F27" s="3"/>
      <c r="G27" s="3"/>
      <c r="H27" s="3"/>
      <c r="I27" s="3"/>
      <c r="J27" s="3"/>
    </row>
    <row r="28" spans="1:10" x14ac:dyDescent="0.2">
      <c r="A28" s="22" t="s">
        <v>6</v>
      </c>
      <c r="B28" s="22"/>
      <c r="C28" s="22"/>
      <c r="F28" s="3"/>
      <c r="G28" s="3"/>
      <c r="H28" s="3"/>
      <c r="I28" s="3"/>
      <c r="J28" s="3"/>
    </row>
    <row r="29" spans="1:10" x14ac:dyDescent="0.2">
      <c r="A29" s="22"/>
      <c r="B29" s="23"/>
      <c r="C29" s="23"/>
      <c r="F29" s="3"/>
      <c r="G29" s="3"/>
      <c r="H29" s="3"/>
      <c r="I29" s="3"/>
      <c r="J29" s="3"/>
    </row>
    <row r="30" spans="1:10" x14ac:dyDescent="0.2">
      <c r="A30" s="22" t="s">
        <v>8</v>
      </c>
      <c r="B30" s="23"/>
      <c r="C30" s="23"/>
      <c r="F30" s="3"/>
      <c r="G30" s="3"/>
      <c r="H30" s="3"/>
      <c r="I30" s="3"/>
      <c r="J30" s="3"/>
    </row>
    <row r="31" spans="1:10" x14ac:dyDescent="0.2">
      <c r="A31" s="22"/>
      <c r="B31" s="23"/>
      <c r="C31" s="23"/>
      <c r="F31" s="3"/>
      <c r="G31" s="3"/>
      <c r="H31" s="3"/>
      <c r="I31" s="3"/>
      <c r="J31" s="3"/>
    </row>
    <row r="32" spans="1:10" x14ac:dyDescent="0.2">
      <c r="A32" s="18" t="s">
        <v>18</v>
      </c>
      <c r="B32" s="18"/>
      <c r="C32" s="18"/>
      <c r="F32" s="3"/>
      <c r="G32" s="3"/>
      <c r="H32" s="3"/>
      <c r="I32" s="3"/>
      <c r="J32" s="3"/>
    </row>
    <row r="33" spans="1:10" x14ac:dyDescent="0.2">
      <c r="A33" s="22" t="s">
        <v>17</v>
      </c>
      <c r="B33" s="22"/>
      <c r="C33" s="22"/>
      <c r="F33" s="3"/>
      <c r="G33" s="3"/>
      <c r="H33" s="3"/>
      <c r="I33" s="3"/>
      <c r="J33" s="3"/>
    </row>
    <row r="34" spans="1:10" x14ac:dyDescent="0.2">
      <c r="F34" s="3"/>
      <c r="G34" s="3"/>
      <c r="H34" s="3"/>
      <c r="I34" s="3"/>
      <c r="J34" s="3"/>
    </row>
    <row r="35" spans="1:10" x14ac:dyDescent="0.2">
      <c r="F35" s="3"/>
      <c r="G35" s="3"/>
      <c r="H35" s="3"/>
      <c r="I35" s="3"/>
      <c r="J35" s="3"/>
    </row>
    <row r="36" spans="1:10" x14ac:dyDescent="0.2">
      <c r="F36" s="3"/>
      <c r="G36" s="3"/>
      <c r="H36" s="3"/>
      <c r="I36" s="3"/>
      <c r="J36" s="3"/>
    </row>
    <row r="37" spans="1:10" x14ac:dyDescent="0.2">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7:C27"/>
    <mergeCell ref="A8:D8"/>
    <mergeCell ref="I9:J9"/>
    <mergeCell ref="F8:J8"/>
  </mergeCells>
  <conditionalFormatting sqref="A30:A31">
    <cfRule type="duplicateValues" dxfId="27" priority="419"/>
  </conditionalFormatting>
  <conditionalFormatting sqref="A30:A31">
    <cfRule type="duplicateValues" dxfId="26" priority="420"/>
    <cfRule type="duplicateValues" dxfId="25" priority="421"/>
  </conditionalFormatting>
  <conditionalFormatting sqref="A32:A33">
    <cfRule type="duplicateValues" dxfId="24" priority="416"/>
  </conditionalFormatting>
  <conditionalFormatting sqref="A32:A33">
    <cfRule type="duplicateValues" dxfId="23" priority="417"/>
    <cfRule type="duplicateValues" dxfId="22" priority="418"/>
  </conditionalFormatting>
  <conditionalFormatting sqref="A25">
    <cfRule type="duplicateValues" dxfId="21" priority="413"/>
  </conditionalFormatting>
  <conditionalFormatting sqref="A25">
    <cfRule type="duplicateValues" dxfId="20" priority="414"/>
    <cfRule type="duplicateValues" dxfId="19" priority="415"/>
  </conditionalFormatting>
  <conditionalFormatting sqref="A26:A29">
    <cfRule type="duplicateValues" dxfId="18" priority="435"/>
  </conditionalFormatting>
  <conditionalFormatting sqref="A26:A29">
    <cfRule type="duplicateValues" dxfId="17" priority="436"/>
    <cfRule type="duplicateValues" dxfId="16" priority="437"/>
  </conditionalFormatting>
  <conditionalFormatting sqref="A11:A13">
    <cfRule type="duplicateValues" dxfId="15" priority="438"/>
  </conditionalFormatting>
  <conditionalFormatting sqref="A11:A13">
    <cfRule type="duplicateValues" dxfId="14" priority="439"/>
    <cfRule type="duplicateValues" dxfId="13" priority="440"/>
  </conditionalFormatting>
  <conditionalFormatting sqref="A10">
    <cfRule type="duplicateValues" dxfId="12" priority="12"/>
  </conditionalFormatting>
  <conditionalFormatting sqref="A10">
    <cfRule type="duplicateValues" dxfId="11" priority="13"/>
  </conditionalFormatting>
  <conditionalFormatting sqref="A10">
    <cfRule type="duplicateValues" dxfId="10" priority="14"/>
  </conditionalFormatting>
  <conditionalFormatting sqref="A10">
    <cfRule type="duplicateValues" dxfId="9" priority="15"/>
    <cfRule type="duplicateValues" dxfId="8" priority="16"/>
  </conditionalFormatting>
  <conditionalFormatting sqref="H10:H22">
    <cfRule type="duplicateValues" dxfId="7" priority="9"/>
    <cfRule type="duplicateValues" dxfId="6" priority="10"/>
  </conditionalFormatting>
  <conditionalFormatting sqref="H10:H22">
    <cfRule type="duplicateValues" dxfId="5" priority="7"/>
    <cfRule type="duplicateValues" dxfId="4" priority="8"/>
  </conditionalFormatting>
  <conditionalFormatting sqref="H10:H22">
    <cfRule type="duplicateValues" dxfId="3" priority="6"/>
  </conditionalFormatting>
  <conditionalFormatting sqref="H10:H22">
    <cfRule type="duplicateValues" dxfId="2" priority="5"/>
  </conditionalFormatting>
  <conditionalFormatting sqref="H10:H22">
    <cfRule type="duplicateValues" dxfId="1" priority="4"/>
  </conditionalFormatting>
  <conditionalFormatting sqref="H10:H22">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2021-05-11T19:52:16Z</dcterms:modified>
</cp:coreProperties>
</file>