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18\"/>
    </mc:Choice>
  </mc:AlternateContent>
  <xr:revisionPtr revIDLastSave="0" documentId="13_ncr:1_{3BD02DFD-266D-4DA8-A7D2-B061A77111A9}"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10" i="6"/>
  <c r="G10" i="6"/>
  <c r="J29" i="6"/>
  <c r="I29" i="6"/>
  <c r="J28" i="6"/>
  <c r="I28" i="6"/>
  <c r="J27" i="6"/>
  <c r="I27" i="6"/>
  <c r="J26" i="6"/>
  <c r="I26" i="6"/>
  <c r="J25" i="6"/>
  <c r="I25" i="6"/>
  <c r="J24" i="6"/>
  <c r="I24" i="6"/>
  <c r="J23" i="6"/>
  <c r="I23" i="6"/>
  <c r="J22" i="6"/>
  <c r="I22" i="6"/>
  <c r="J21" i="6"/>
  <c r="I21" i="6"/>
  <c r="J20" i="6"/>
  <c r="I20" i="6"/>
  <c r="J19" i="6"/>
  <c r="I19" i="6"/>
  <c r="J18" i="6"/>
  <c r="I18" i="6"/>
  <c r="J17" i="6"/>
  <c r="I17" i="6"/>
  <c r="J16" i="6"/>
  <c r="I16" i="6"/>
  <c r="J15" i="6"/>
  <c r="I15" i="6"/>
  <c r="J14" i="6"/>
  <c r="I14" i="6"/>
  <c r="J13" i="6"/>
  <c r="I13" i="6"/>
  <c r="J12" i="6"/>
  <c r="I12" i="6"/>
  <c r="J11" i="6"/>
  <c r="I11"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<sst xmlns="http://schemas.openxmlformats.org/spreadsheetml/2006/main" count="22" uniqueCount="22">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</sst>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1">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7" fillId="0" borderId="1" xfId="1" applyFont="1" applyBorder="1" applyAlignment="1">
      <alignment horizontal="left" vertical="center"/>
    </xf>
    <xf numFmtId="0" fontId="3" fillId="0" borderId="2" xfId="1" applyFont="1" applyBorder="1" applyAlignment="1">
      <alignment horizontal="center" vertical="center" wrapText="1"/>
    </xf>
    <xf numFmtId="0" fontId="7" fillId="0" borderId="0" xfId="1" applyFont="1" applyAlignment="1">
      <alignment horizontal="left" vertical="center"/>
    </xf>
    <xf numFmtId="0" fontId="6" fillId="0" borderId="0" xfId="0" applyFont="1" applyAlignment="1">
      <alignment horizontal="left"/>
    </xf>
    <xf numFmtId="0" fontId="0" fillId="0" borderId="2" xfId="0" applyFill="1" applyBorder="1"/>
    <xf numFmtId="0" fontId="5" fillId="0" borderId="0" xfId="0" applyFont="1" applyAlignment="1">
      <alignment horizontal="center"/>
    </xf>
    <xf numFmtId="0" fontId="6" fillId="0" borderId="0" xfId="0" applyFont="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cellXfs>
  <cellStyles count="2">
    <cellStyle name="Normal" xfId="0" builtinId="0"/>
    <cellStyle name="Normal_Hoja1" xfId="1" xr:uid="{00000000-0005-0000-0000-000001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alisis%20de%20planta%20Fase%20lll/Nuevas%20a%2016-04-2021/Para%20publicar%2003-05-21/Grupo%2010,%20508,%20219%20-18%20R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2">
          <cell r="A2" t="str">
            <v>CEDULA</v>
          </cell>
          <cell r="B2" t="str">
            <v>CÓDIGO</v>
          </cell>
          <cell r="C2" t="str">
            <v xml:space="preserve">GRADO </v>
          </cell>
          <cell r="D2" t="str">
            <v>EVALUACIÓN DEL DESEMPEÑO</v>
          </cell>
          <cell r="E2" t="str">
            <v>SANCIÓN</v>
          </cell>
          <cell r="F2" t="str">
            <v>APTITUDES Y HABILIDADES</v>
          </cell>
          <cell r="G2" t="str">
            <v>TITULO 1</v>
          </cell>
          <cell r="H2" t="str">
            <v>TITULO 2</v>
          </cell>
          <cell r="I2" t="str">
            <v>TITULO 3</v>
          </cell>
          <cell r="J2" t="str">
            <v>TITULO 4</v>
          </cell>
          <cell r="K2" t="str">
            <v>TITULO 5</v>
          </cell>
          <cell r="L2" t="str">
            <v>TITULO 6</v>
          </cell>
          <cell r="M2" t="str">
            <v>TITULO 6 ADICIONAL</v>
          </cell>
          <cell r="N2" t="str">
            <v>TITULO 7</v>
          </cell>
          <cell r="O2" t="str">
            <v>TITULO 7 ADICIONAL</v>
          </cell>
          <cell r="P2" t="str">
            <v>TITULO 8</v>
          </cell>
          <cell r="Q2" t="str">
            <v>TITULO 9</v>
          </cell>
          <cell r="R2" t="str">
            <v>EXPERIENCIA TOTAL EN MESES</v>
          </cell>
          <cell r="S2" t="str">
            <v>EXPERIENCIA MÍNIMA PARA EL CARGO EN MESES</v>
          </cell>
          <cell r="T2" t="str">
            <v>REQUISITOS HABILITANTES</v>
          </cell>
          <cell r="U2" t="str">
            <v xml:space="preserve"> EXPERIENCIA ADICIONAL </v>
          </cell>
          <cell r="V2" t="str">
            <v>PUNTUACIÓN EXPERIENCIA ADICIONAL</v>
          </cell>
          <cell r="W2" t="str">
            <v>FORMACIÓN ADICIONAL</v>
          </cell>
          <cell r="X2" t="str">
            <v>PUNTUACIÓN FORMACIÓN ADICIONAL</v>
          </cell>
          <cell r="Y2" t="str">
            <v>Puntaje</v>
          </cell>
          <cell r="Z2" t="str">
            <v>CALIFICACIÓN EDL</v>
          </cell>
          <cell r="AA2" t="str">
            <v>FECHA INGRESO SED</v>
          </cell>
          <cell r="AB2" t="str">
            <v>MESES ANTIGÜEDAD EN SED</v>
          </cell>
          <cell r="AC2" t="str">
            <v>Orden</v>
          </cell>
          <cell r="AD2" t="str">
            <v>Periodo de prueba 427</v>
          </cell>
          <cell r="AE2" t="str">
            <v>PP-NP</v>
          </cell>
          <cell r="AF2" t="str">
            <v>Novedad</v>
          </cell>
        </row>
        <row r="3">
          <cell r="A3">
            <v>51991015</v>
          </cell>
          <cell r="B3" t="str">
            <v>219</v>
          </cell>
          <cell r="C3" t="str">
            <v>12</v>
          </cell>
          <cell r="D3" t="str">
            <v>Sobresaliente</v>
          </cell>
          <cell r="E3" t="str">
            <v>No</v>
          </cell>
          <cell r="F3" t="str">
            <v>CUMPLE</v>
          </cell>
          <cell r="G3" t="str">
            <v>Bachiller Comercial</v>
          </cell>
          <cell r="H3">
            <v>0</v>
          </cell>
          <cell r="I3">
            <v>0</v>
          </cell>
          <cell r="J3">
            <v>0</v>
          </cell>
          <cell r="K3">
            <v>0</v>
          </cell>
          <cell r="L3" t="str">
            <v>PSICOLOGO (A)</v>
          </cell>
          <cell r="M3">
            <v>0</v>
          </cell>
          <cell r="N3">
            <v>0</v>
          </cell>
          <cell r="O3">
            <v>0</v>
          </cell>
          <cell r="P3" t="str">
            <v>MAGISTER EN EDUCACION</v>
          </cell>
          <cell r="Q3">
            <v>0</v>
          </cell>
          <cell r="R3">
            <v>272</v>
          </cell>
          <cell r="S3">
            <v>51</v>
          </cell>
          <cell r="T3" t="str">
            <v>Cumple</v>
          </cell>
          <cell r="U3">
            <v>221</v>
          </cell>
          <cell r="V3">
            <v>50</v>
          </cell>
          <cell r="W3" t="str">
            <v>MAESTRÍA</v>
          </cell>
          <cell r="X3">
            <v>45</v>
          </cell>
          <cell r="Y3">
            <v>95</v>
          </cell>
          <cell r="Z3">
            <v>98.77</v>
          </cell>
          <cell r="AA3">
            <v>43578</v>
          </cell>
          <cell r="AB3">
            <v>24.7</v>
          </cell>
          <cell r="AC3">
            <v>1</v>
          </cell>
          <cell r="AD3" t="str">
            <v>LUQUE GARCIA MARISOL</v>
          </cell>
        </row>
        <row r="4">
          <cell r="A4">
            <v>39703604</v>
          </cell>
          <cell r="B4" t="str">
            <v>219</v>
          </cell>
          <cell r="C4" t="str">
            <v>12</v>
          </cell>
          <cell r="D4" t="str">
            <v>Sobresaliente</v>
          </cell>
          <cell r="E4" t="str">
            <v>No</v>
          </cell>
          <cell r="F4" t="str">
            <v>CUMPLE</v>
          </cell>
          <cell r="G4" t="str">
            <v>BACHILLER ACADEMICO</v>
          </cell>
          <cell r="H4">
            <v>0</v>
          </cell>
          <cell r="I4">
            <v>0</v>
          </cell>
          <cell r="J4">
            <v>0</v>
          </cell>
          <cell r="K4">
            <v>0</v>
          </cell>
          <cell r="L4" t="str">
            <v>LICENCIADO EN PSICOLOGIA Y PEDAGOGIA</v>
          </cell>
          <cell r="M4">
            <v>0</v>
          </cell>
          <cell r="N4" t="str">
            <v>ESPECIALISTA EN GERENCIA DE PROYECTOS EDUCATIVOS</v>
          </cell>
          <cell r="O4">
            <v>0</v>
          </cell>
          <cell r="P4">
            <v>0</v>
          </cell>
          <cell r="Q4">
            <v>0</v>
          </cell>
          <cell r="R4">
            <v>370</v>
          </cell>
          <cell r="S4">
            <v>51</v>
          </cell>
          <cell r="T4" t="str">
            <v>Cumple</v>
          </cell>
          <cell r="U4">
            <v>319</v>
          </cell>
          <cell r="V4">
            <v>50</v>
          </cell>
          <cell r="W4" t="str">
            <v>ESPECIALIZACIÓN PROFESIONAL</v>
          </cell>
          <cell r="X4">
            <v>40</v>
          </cell>
          <cell r="Y4">
            <v>90</v>
          </cell>
          <cell r="Z4">
            <v>100</v>
          </cell>
          <cell r="AA4">
            <v>32954</v>
          </cell>
          <cell r="AB4">
            <v>379.1</v>
          </cell>
          <cell r="AC4">
            <v>2</v>
          </cell>
          <cell r="AD4" t="str">
            <v>LOPEZ AREVALO MARIA ESPERANZA</v>
          </cell>
        </row>
        <row r="5">
          <cell r="A5">
            <v>51575713</v>
          </cell>
          <cell r="B5" t="str">
            <v>219</v>
          </cell>
          <cell r="C5" t="str">
            <v>12</v>
          </cell>
          <cell r="D5" t="str">
            <v>Sobresaliente</v>
          </cell>
          <cell r="E5" t="str">
            <v>No</v>
          </cell>
          <cell r="F5" t="str">
            <v>CUMPLE</v>
          </cell>
          <cell r="G5" t="str">
            <v>MAESTRA BACHILLER</v>
          </cell>
          <cell r="H5">
            <v>0</v>
          </cell>
          <cell r="I5">
            <v>0</v>
          </cell>
          <cell r="J5">
            <v>0</v>
          </cell>
          <cell r="K5">
            <v>0</v>
          </cell>
          <cell r="L5" t="str">
            <v>ADMINISTRADOR DE EMPRESAS</v>
          </cell>
          <cell r="M5">
            <v>0</v>
          </cell>
          <cell r="N5" t="str">
            <v>ESPECIALISTA EN GESTIÓN PÚBLICA</v>
          </cell>
          <cell r="O5">
            <v>0</v>
          </cell>
          <cell r="P5">
            <v>0</v>
          </cell>
          <cell r="Q5">
            <v>0</v>
          </cell>
          <cell r="R5">
            <v>362</v>
          </cell>
          <cell r="S5">
            <v>51</v>
          </cell>
          <cell r="T5" t="str">
            <v>Cumple</v>
          </cell>
          <cell r="U5">
            <v>311</v>
          </cell>
          <cell r="V5">
            <v>50</v>
          </cell>
          <cell r="W5" t="str">
            <v>ESPECIALIZACIÓN PROFESIONAL</v>
          </cell>
          <cell r="X5">
            <v>40</v>
          </cell>
          <cell r="Y5">
            <v>90</v>
          </cell>
          <cell r="Z5">
            <v>100</v>
          </cell>
          <cell r="AA5">
            <v>34015</v>
          </cell>
          <cell r="AB5">
            <v>343.46666666666664</v>
          </cell>
          <cell r="AC5">
            <v>3</v>
          </cell>
          <cell r="AD5" t="str">
            <v>JIMENEZ POVEDA LUZ STELLA</v>
          </cell>
        </row>
        <row r="6">
          <cell r="A6">
            <v>52011812</v>
          </cell>
          <cell r="B6" t="str">
            <v>219</v>
          </cell>
          <cell r="C6" t="str">
            <v>12</v>
          </cell>
          <cell r="D6" t="str">
            <v>Sobresaliente</v>
          </cell>
          <cell r="E6" t="str">
            <v>No</v>
          </cell>
          <cell r="F6" t="str">
            <v>CUMPLE</v>
          </cell>
          <cell r="G6" t="str">
            <v>BACHILLER ACADEMICO</v>
          </cell>
          <cell r="H6">
            <v>0</v>
          </cell>
          <cell r="I6">
            <v>0</v>
          </cell>
          <cell r="J6">
            <v>0</v>
          </cell>
          <cell r="K6">
            <v>0</v>
          </cell>
          <cell r="L6" t="str">
            <v>ADMINISTRADOR DE EMPRESAS</v>
          </cell>
          <cell r="M6">
            <v>0</v>
          </cell>
          <cell r="N6" t="str">
            <v>ESPECIALISTA EN GESTION PUBLICA</v>
          </cell>
          <cell r="O6">
            <v>0</v>
          </cell>
          <cell r="P6">
            <v>0</v>
          </cell>
          <cell r="Q6">
            <v>0</v>
          </cell>
          <cell r="R6">
            <v>352</v>
          </cell>
          <cell r="S6">
            <v>51</v>
          </cell>
          <cell r="T6" t="str">
            <v>Cumple</v>
          </cell>
          <cell r="U6">
            <v>301</v>
          </cell>
          <cell r="V6">
            <v>50</v>
          </cell>
          <cell r="W6" t="str">
            <v>ESPECIALIZACIÓN PROFESIONAL</v>
          </cell>
          <cell r="X6">
            <v>40</v>
          </cell>
          <cell r="Y6">
            <v>90</v>
          </cell>
          <cell r="Z6">
            <v>100</v>
          </cell>
          <cell r="AA6">
            <v>36095</v>
          </cell>
          <cell r="AB6">
            <v>274.13333333333333</v>
          </cell>
          <cell r="AC6">
            <v>4</v>
          </cell>
          <cell r="AD6" t="str">
            <v>GONZALEZ CUERVO RUBY MARCELA</v>
          </cell>
        </row>
        <row r="7">
          <cell r="A7">
            <v>80430970</v>
          </cell>
          <cell r="B7" t="str">
            <v>219</v>
          </cell>
          <cell r="C7" t="str">
            <v>12</v>
          </cell>
          <cell r="D7" t="str">
            <v>Sobresaliente</v>
          </cell>
          <cell r="E7" t="str">
            <v>No</v>
          </cell>
          <cell r="F7" t="str">
            <v>CUMPLE</v>
          </cell>
          <cell r="G7" t="str">
            <v>BACHILLER ACADEMICO</v>
          </cell>
          <cell r="H7">
            <v>0</v>
          </cell>
          <cell r="I7">
            <v>0</v>
          </cell>
          <cell r="J7">
            <v>0</v>
          </cell>
          <cell r="K7">
            <v>0</v>
          </cell>
          <cell r="L7" t="str">
            <v>ADMINISTRADOR DE EMPRESAS</v>
          </cell>
          <cell r="M7">
            <v>0</v>
          </cell>
          <cell r="N7" t="str">
            <v>ESPECIALISTA EN GESTIÓN PÚBLICA</v>
          </cell>
          <cell r="O7">
            <v>0</v>
          </cell>
          <cell r="P7">
            <v>0</v>
          </cell>
          <cell r="Q7">
            <v>0</v>
          </cell>
          <cell r="R7">
            <v>252</v>
          </cell>
          <cell r="S7">
            <v>51</v>
          </cell>
          <cell r="T7" t="str">
            <v>Cumple</v>
          </cell>
          <cell r="U7">
            <v>201</v>
          </cell>
          <cell r="V7">
            <v>50</v>
          </cell>
          <cell r="W7" t="str">
            <v>ESPECIALIZACIÓN PROFESIONAL</v>
          </cell>
          <cell r="X7">
            <v>40</v>
          </cell>
          <cell r="Y7">
            <v>90</v>
          </cell>
          <cell r="Z7">
            <v>100</v>
          </cell>
          <cell r="AA7">
            <v>36538</v>
          </cell>
          <cell r="AB7">
            <v>259.36666666666667</v>
          </cell>
          <cell r="AC7">
            <v>5</v>
          </cell>
          <cell r="AD7" t="str">
            <v>ORJUELA GARCIA HERNAN MAURICIO</v>
          </cell>
        </row>
        <row r="8">
          <cell r="A8">
            <v>92497777</v>
          </cell>
          <cell r="B8" t="str">
            <v>219</v>
          </cell>
          <cell r="C8" t="str">
            <v>12</v>
          </cell>
          <cell r="D8" t="str">
            <v>Sobresaliente</v>
          </cell>
          <cell r="E8" t="str">
            <v>No</v>
          </cell>
          <cell r="F8" t="str">
            <v>CUMPLE</v>
          </cell>
          <cell r="G8" t="str">
            <v>BACHILLER ACADEMICO</v>
          </cell>
          <cell r="H8">
            <v>0</v>
          </cell>
          <cell r="I8">
            <v>0</v>
          </cell>
          <cell r="J8">
            <v>0</v>
          </cell>
          <cell r="K8">
            <v>0</v>
          </cell>
          <cell r="L8" t="str">
            <v>ECONOMISTA</v>
          </cell>
          <cell r="M8">
            <v>0</v>
          </cell>
          <cell r="N8" t="str">
            <v>ESPECIALISTA EN ADMINISTRACION FINANCIERA</v>
          </cell>
          <cell r="O8">
            <v>0</v>
          </cell>
          <cell r="P8">
            <v>0</v>
          </cell>
          <cell r="Q8">
            <v>0</v>
          </cell>
          <cell r="R8">
            <v>378</v>
          </cell>
          <cell r="S8">
            <v>51</v>
          </cell>
          <cell r="T8" t="str">
            <v>Cumple</v>
          </cell>
          <cell r="U8">
            <v>327</v>
          </cell>
          <cell r="V8">
            <v>50</v>
          </cell>
          <cell r="W8" t="str">
            <v>ESPECIALIZACIÓN PROFESIONAL</v>
          </cell>
          <cell r="X8">
            <v>40</v>
          </cell>
          <cell r="Y8">
            <v>90</v>
          </cell>
          <cell r="Z8">
            <v>100</v>
          </cell>
          <cell r="AA8">
            <v>38721</v>
          </cell>
          <cell r="AB8">
            <v>186.6</v>
          </cell>
          <cell r="AC8">
            <v>6</v>
          </cell>
          <cell r="AD8" t="str">
            <v>GUEVARA LAMADRID WILLIAM</v>
          </cell>
        </row>
        <row r="9">
          <cell r="A9">
            <v>79979294</v>
          </cell>
          <cell r="B9" t="str">
            <v>219</v>
          </cell>
          <cell r="C9" t="str">
            <v>12</v>
          </cell>
          <cell r="D9" t="str">
            <v>Sobresaliente</v>
          </cell>
          <cell r="E9" t="str">
            <v>No</v>
          </cell>
          <cell r="F9" t="str">
            <v>CUMPLE</v>
          </cell>
          <cell r="G9" t="str">
            <v>BACHILLER ACADEMICO</v>
          </cell>
          <cell r="H9" t="str">
            <v>Técnico Profesional en Secretariado</v>
          </cell>
          <cell r="I9" t="str">
            <v>TECNOLOGO EN ADMINISTRACION DE EMPRESAS</v>
          </cell>
          <cell r="J9">
            <v>0</v>
          </cell>
          <cell r="K9">
            <v>0</v>
          </cell>
          <cell r="L9" t="str">
            <v>ADMINISTRADOR DE EMPRESAS</v>
          </cell>
          <cell r="M9">
            <v>0</v>
          </cell>
          <cell r="N9" t="str">
            <v>ESPECIALISTA EN GESTIÓN PÚBLICA</v>
          </cell>
          <cell r="O9">
            <v>0</v>
          </cell>
          <cell r="P9">
            <v>0</v>
          </cell>
          <cell r="Q9">
            <v>0</v>
          </cell>
          <cell r="R9">
            <v>238</v>
          </cell>
          <cell r="S9">
            <v>51</v>
          </cell>
          <cell r="T9" t="str">
            <v>Cumple</v>
          </cell>
          <cell r="U9">
            <v>187</v>
          </cell>
          <cell r="V9">
            <v>50</v>
          </cell>
          <cell r="W9" t="str">
            <v>ESPECIALIZACIÓN PROFESIONAL</v>
          </cell>
          <cell r="X9">
            <v>40</v>
          </cell>
          <cell r="Y9">
            <v>90</v>
          </cell>
          <cell r="Z9">
            <v>100</v>
          </cell>
          <cell r="AA9">
            <v>43460</v>
          </cell>
          <cell r="AB9">
            <v>28.633333333333333</v>
          </cell>
          <cell r="AC9">
            <v>7</v>
          </cell>
          <cell r="AD9" t="str">
            <v>ARGUMERO ESCOBAR MAURICIO</v>
          </cell>
        </row>
        <row r="10">
          <cell r="A10">
            <v>54254673</v>
          </cell>
          <cell r="B10" t="str">
            <v>219</v>
          </cell>
          <cell r="C10" t="str">
            <v>12</v>
          </cell>
          <cell r="D10" t="str">
            <v>Sobresaliente</v>
          </cell>
          <cell r="E10" t="str">
            <v>No</v>
          </cell>
          <cell r="F10" t="str">
            <v>CUMPLE</v>
          </cell>
          <cell r="G10" t="str">
            <v>BACHILLER ACADEMICO</v>
          </cell>
          <cell r="H10">
            <v>0</v>
          </cell>
          <cell r="I10">
            <v>0</v>
          </cell>
          <cell r="J10">
            <v>0</v>
          </cell>
          <cell r="K10">
            <v>0</v>
          </cell>
          <cell r="L10" t="str">
            <v>PSICOLOGO (A)</v>
          </cell>
          <cell r="M10">
            <v>0</v>
          </cell>
          <cell r="N10" t="str">
            <v>ESPECIALISTA EN PSICOLOGIA CLINICA</v>
          </cell>
          <cell r="O10">
            <v>0</v>
          </cell>
          <cell r="P10">
            <v>0</v>
          </cell>
          <cell r="Q10">
            <v>0</v>
          </cell>
          <cell r="R10">
            <v>334</v>
          </cell>
          <cell r="S10">
            <v>51</v>
          </cell>
          <cell r="T10" t="str">
            <v>Cumple</v>
          </cell>
          <cell r="U10">
            <v>283</v>
          </cell>
          <cell r="V10">
            <v>50</v>
          </cell>
          <cell r="W10" t="str">
            <v>ESPECIALIZACIÓN PROFESIONAL</v>
          </cell>
          <cell r="X10">
            <v>40</v>
          </cell>
          <cell r="Y10">
            <v>90</v>
          </cell>
          <cell r="Z10">
            <v>99.71</v>
          </cell>
          <cell r="AA10">
            <v>34029</v>
          </cell>
          <cell r="AB10">
            <v>343</v>
          </cell>
          <cell r="AC10">
            <v>8</v>
          </cell>
          <cell r="AD10" t="str">
            <v>PALACIOS MACHADO LILIANA</v>
          </cell>
        </row>
        <row r="11">
          <cell r="A11">
            <v>10264973</v>
          </cell>
          <cell r="B11" t="str">
            <v>219</v>
          </cell>
          <cell r="C11" t="str">
            <v>12</v>
          </cell>
          <cell r="D11" t="str">
            <v>Sobresaliente</v>
          </cell>
          <cell r="E11" t="str">
            <v>No</v>
          </cell>
          <cell r="F11" t="str">
            <v>CUMPLE</v>
          </cell>
          <cell r="G11" t="str">
            <v>BACHILLER ACADÉMICO</v>
          </cell>
          <cell r="H11">
            <v>0</v>
          </cell>
          <cell r="I11">
            <v>0</v>
          </cell>
          <cell r="J11">
            <v>0</v>
          </cell>
          <cell r="K11">
            <v>0</v>
          </cell>
          <cell r="L11" t="str">
            <v>ECONOMISTA EMPRESARIAL</v>
          </cell>
          <cell r="M11">
            <v>0</v>
          </cell>
          <cell r="N11" t="str">
            <v>ESPECIALISTA EN GERENCIA</v>
          </cell>
          <cell r="O11">
            <v>0</v>
          </cell>
          <cell r="P11">
            <v>0</v>
          </cell>
          <cell r="Q11">
            <v>0</v>
          </cell>
          <cell r="R11">
            <v>349</v>
          </cell>
          <cell r="S11">
            <v>51</v>
          </cell>
          <cell r="T11" t="str">
            <v>Cumple</v>
          </cell>
          <cell r="U11">
            <v>298</v>
          </cell>
          <cell r="V11">
            <v>50</v>
          </cell>
          <cell r="W11" t="str">
            <v>ESPECIALIZACIÓN PROFESIONAL</v>
          </cell>
          <cell r="X11">
            <v>40</v>
          </cell>
          <cell r="Y11">
            <v>90</v>
          </cell>
          <cell r="Z11">
            <v>96.87</v>
          </cell>
          <cell r="AA11">
            <v>36859</v>
          </cell>
          <cell r="AB11">
            <v>248.66666666666666</v>
          </cell>
          <cell r="AC11">
            <v>9</v>
          </cell>
          <cell r="AD11" t="str">
            <v>RIVAS VELASQUEZ JUAN MANUEL</v>
          </cell>
        </row>
        <row r="12">
          <cell r="A12">
            <v>79628698</v>
          </cell>
          <cell r="B12" t="str">
            <v>219</v>
          </cell>
          <cell r="C12" t="str">
            <v>12</v>
          </cell>
          <cell r="D12" t="str">
            <v>Sobresaliente</v>
          </cell>
          <cell r="E12" t="str">
            <v>No</v>
          </cell>
          <cell r="F12" t="str">
            <v>CUMPLE</v>
          </cell>
          <cell r="G12" t="str">
            <v>BACHILLER ACADEMICO</v>
          </cell>
          <cell r="H12">
            <v>0</v>
          </cell>
          <cell r="I12">
            <v>0</v>
          </cell>
          <cell r="J12">
            <v>0</v>
          </cell>
          <cell r="K12">
            <v>0</v>
          </cell>
          <cell r="L12" t="str">
            <v>ECONOMISTA</v>
          </cell>
          <cell r="M12">
            <v>0</v>
          </cell>
          <cell r="N12" t="str">
            <v>ESPECIALIZACION EN FORMULACION Y EVALUACION SOCIAL Y ECONOMICA DE PROYECTOS</v>
          </cell>
          <cell r="O12">
            <v>0</v>
          </cell>
          <cell r="P12">
            <v>0</v>
          </cell>
          <cell r="Q12">
            <v>0</v>
          </cell>
          <cell r="R12">
            <v>196</v>
          </cell>
          <cell r="S12">
            <v>51</v>
          </cell>
          <cell r="T12" t="str">
            <v>Cumple</v>
          </cell>
          <cell r="U12">
            <v>145</v>
          </cell>
          <cell r="V12">
            <v>45</v>
          </cell>
          <cell r="W12" t="str">
            <v>ESPECIALIZACIÓN PROFESIONAL</v>
          </cell>
          <cell r="X12">
            <v>40</v>
          </cell>
          <cell r="Y12">
            <v>85</v>
          </cell>
          <cell r="Z12">
            <v>100</v>
          </cell>
          <cell r="AA12">
            <v>40203</v>
          </cell>
          <cell r="AB12">
            <v>137.19999999999999</v>
          </cell>
          <cell r="AC12">
            <v>10</v>
          </cell>
          <cell r="AD12" t="str">
            <v>SANTOS RUBIANO CARLOS GIOVANNI</v>
          </cell>
        </row>
        <row r="13">
          <cell r="A13">
            <v>52774236</v>
          </cell>
          <cell r="B13" t="str">
            <v>219</v>
          </cell>
          <cell r="C13" t="str">
            <v>12</v>
          </cell>
          <cell r="D13" t="str">
            <v>Sobresaliente</v>
          </cell>
          <cell r="E13" t="str">
            <v>No</v>
          </cell>
          <cell r="F13" t="str">
            <v>CUMPLE</v>
          </cell>
          <cell r="G13" t="str">
            <v>BACHILLER ACADEMICO</v>
          </cell>
          <cell r="H13">
            <v>0</v>
          </cell>
          <cell r="I13">
            <v>0</v>
          </cell>
          <cell r="J13">
            <v>0</v>
          </cell>
          <cell r="K13">
            <v>0</v>
          </cell>
          <cell r="L13" t="str">
            <v>ADMINISTRADOR DE EMPRESAS</v>
          </cell>
          <cell r="M13">
            <v>0</v>
          </cell>
          <cell r="N13" t="str">
            <v>ESPECIALISTA EN DERECHO LABORAL Y SEGURIDAD SOCIAL</v>
          </cell>
          <cell r="O13">
            <v>0</v>
          </cell>
          <cell r="P13">
            <v>0</v>
          </cell>
          <cell r="Q13">
            <v>0</v>
          </cell>
          <cell r="R13">
            <v>212</v>
          </cell>
          <cell r="S13">
            <v>51</v>
          </cell>
          <cell r="T13" t="str">
            <v>Cumple</v>
          </cell>
          <cell r="U13">
            <v>161</v>
          </cell>
          <cell r="V13">
            <v>45</v>
          </cell>
          <cell r="W13" t="str">
            <v>ESPECIALIZACIÓN PROFESIONAL</v>
          </cell>
          <cell r="X13">
            <v>40</v>
          </cell>
          <cell r="Y13">
            <v>85</v>
          </cell>
          <cell r="Z13">
            <v>100</v>
          </cell>
          <cell r="AA13">
            <v>41610</v>
          </cell>
          <cell r="AB13">
            <v>90.3</v>
          </cell>
          <cell r="AC13">
            <v>11</v>
          </cell>
          <cell r="AD13" t="str">
            <v>MARTHA ESPERANZA MORENO RINCON</v>
          </cell>
        </row>
        <row r="14">
          <cell r="A14">
            <v>79874071</v>
          </cell>
          <cell r="B14" t="str">
            <v>219</v>
          </cell>
          <cell r="C14" t="str">
            <v>12</v>
          </cell>
          <cell r="D14" t="str">
            <v>Sobresaliente</v>
          </cell>
          <cell r="E14" t="str">
            <v>No</v>
          </cell>
          <cell r="F14" t="str">
            <v>CUMPLE</v>
          </cell>
          <cell r="G14" t="str">
            <v>BACHILLER ACADEMICO</v>
          </cell>
          <cell r="H14">
            <v>0</v>
          </cell>
          <cell r="I14">
            <v>0</v>
          </cell>
          <cell r="J14">
            <v>0</v>
          </cell>
          <cell r="K14">
            <v>0</v>
          </cell>
          <cell r="L14" t="str">
            <v>INGENIERO DE SISTEMAS</v>
          </cell>
          <cell r="M14">
            <v>0</v>
          </cell>
          <cell r="N14" t="str">
            <v>ESPECIALISTA EN AUDITORIA DE SISTEMAS DE INFORMACION</v>
          </cell>
          <cell r="O14">
            <v>0</v>
          </cell>
          <cell r="P14">
            <v>0</v>
          </cell>
          <cell r="Q14">
            <v>0</v>
          </cell>
          <cell r="R14">
            <v>215</v>
          </cell>
          <cell r="S14">
            <v>51</v>
          </cell>
          <cell r="T14" t="str">
            <v>Cumple</v>
          </cell>
          <cell r="U14">
            <v>164</v>
          </cell>
          <cell r="V14">
            <v>45</v>
          </cell>
          <cell r="W14" t="str">
            <v>ESPECIALIZACIÓN PROFESIONAL</v>
          </cell>
          <cell r="X14">
            <v>40</v>
          </cell>
          <cell r="Y14">
            <v>85</v>
          </cell>
          <cell r="Z14">
            <v>100</v>
          </cell>
          <cell r="AA14">
            <v>43719</v>
          </cell>
          <cell r="AB14">
            <v>20</v>
          </cell>
          <cell r="AC14">
            <v>12</v>
          </cell>
          <cell r="AD14" t="str">
            <v>CRUZ GONZALEZ CAMILO ANDRES</v>
          </cell>
        </row>
        <row r="15">
          <cell r="A15">
            <v>52263924</v>
          </cell>
          <cell r="B15" t="str">
            <v>219</v>
          </cell>
          <cell r="C15" t="str">
            <v>12</v>
          </cell>
          <cell r="D15" t="str">
            <v>Sobresaliente</v>
          </cell>
          <cell r="E15" t="str">
            <v>No</v>
          </cell>
          <cell r="F15" t="str">
            <v>CUMPLE</v>
          </cell>
          <cell r="G15" t="str">
            <v>BACHILLER EN PROMOCIÓN SOCIAL</v>
          </cell>
          <cell r="H15">
            <v>0</v>
          </cell>
          <cell r="I15">
            <v>0</v>
          </cell>
          <cell r="J15">
            <v>0</v>
          </cell>
          <cell r="K15">
            <v>0</v>
          </cell>
          <cell r="L15" t="str">
            <v>ADMINISTRADOR PUBLICO</v>
          </cell>
          <cell r="M15">
            <v>0</v>
          </cell>
          <cell r="N15" t="str">
            <v>ESPECIALISTA EN FINANZAS Y ADMINISTRACION PUBLICA</v>
          </cell>
          <cell r="O15">
            <v>0</v>
          </cell>
          <cell r="P15">
            <v>0</v>
          </cell>
          <cell r="Q15">
            <v>0</v>
          </cell>
          <cell r="R15">
            <v>187</v>
          </cell>
          <cell r="S15">
            <v>51</v>
          </cell>
          <cell r="T15" t="str">
            <v>Cumple</v>
          </cell>
          <cell r="U15">
            <v>136</v>
          </cell>
          <cell r="V15">
            <v>45</v>
          </cell>
          <cell r="W15" t="str">
            <v>ESPECIALIZACIÓN PROFESIONAL</v>
          </cell>
          <cell r="X15">
            <v>40</v>
          </cell>
          <cell r="Y15">
            <v>85</v>
          </cell>
          <cell r="Z15">
            <v>99.88</v>
          </cell>
          <cell r="AA15">
            <v>40407</v>
          </cell>
          <cell r="AB15">
            <v>130.4</v>
          </cell>
          <cell r="AC15">
            <v>13</v>
          </cell>
          <cell r="AD15" t="str">
            <v>OJEDA ROSA CANDIDA</v>
          </cell>
        </row>
        <row r="16">
          <cell r="A16">
            <v>65705632</v>
          </cell>
          <cell r="B16" t="str">
            <v>219</v>
          </cell>
          <cell r="C16" t="str">
            <v>12</v>
          </cell>
          <cell r="D16" t="str">
            <v>Sobresaliente</v>
          </cell>
          <cell r="E16" t="str">
            <v>No</v>
          </cell>
          <cell r="F16" t="str">
            <v>CUMPLE</v>
          </cell>
          <cell r="G16" t="str">
            <v>BACHILLER TECNICO EN SISTEMAS Y COMPUTACU¡ION</v>
          </cell>
          <cell r="H16">
            <v>0</v>
          </cell>
          <cell r="I16">
            <v>0</v>
          </cell>
          <cell r="J16">
            <v>0</v>
          </cell>
          <cell r="K16">
            <v>0</v>
          </cell>
          <cell r="L16" t="str">
            <v>ADMINISTRACION FINANCIERA</v>
          </cell>
          <cell r="M16">
            <v>0</v>
          </cell>
          <cell r="N16" t="str">
            <v>ESPECIALIZACION EN GERENCIA FINANCIERA</v>
          </cell>
          <cell r="O16">
            <v>0</v>
          </cell>
          <cell r="P16">
            <v>0</v>
          </cell>
          <cell r="Q16">
            <v>0</v>
          </cell>
          <cell r="R16">
            <v>169</v>
          </cell>
          <cell r="S16">
            <v>51</v>
          </cell>
          <cell r="T16" t="str">
            <v>Cumple</v>
          </cell>
          <cell r="U16">
            <v>118</v>
          </cell>
          <cell r="V16">
            <v>40</v>
          </cell>
          <cell r="W16" t="str">
            <v>ESPECIALIZACIÓN PROFESIONAL</v>
          </cell>
          <cell r="X16">
            <v>40</v>
          </cell>
          <cell r="Y16">
            <v>80</v>
          </cell>
          <cell r="Z16">
            <v>100</v>
          </cell>
          <cell r="AA16">
            <v>39230</v>
          </cell>
          <cell r="AB16">
            <v>169.63333333333333</v>
          </cell>
          <cell r="AC16">
            <v>14</v>
          </cell>
          <cell r="AD16" t="str">
            <v>VARON NAVARRO MONICA IVETTE</v>
          </cell>
        </row>
        <row r="17">
          <cell r="A17">
            <v>28951649</v>
          </cell>
          <cell r="B17" t="str">
            <v>219</v>
          </cell>
          <cell r="C17" t="str">
            <v>12</v>
          </cell>
          <cell r="D17" t="str">
            <v>Sobresaliente</v>
          </cell>
          <cell r="E17" t="str">
            <v>No</v>
          </cell>
          <cell r="F17" t="str">
            <v>CUMPLE</v>
          </cell>
          <cell r="G17" t="str">
            <v>BACHILLER TÉCNICO</v>
          </cell>
          <cell r="H17">
            <v>0</v>
          </cell>
          <cell r="I17">
            <v>0</v>
          </cell>
          <cell r="J17">
            <v>0</v>
          </cell>
          <cell r="K17">
            <v>0</v>
          </cell>
          <cell r="L17" t="str">
            <v>ECONOMIA</v>
          </cell>
          <cell r="M17">
            <v>0</v>
          </cell>
          <cell r="N17" t="str">
            <v>ESPECIALIZACION EN ALTA DIRRECION DEL ESTADO</v>
          </cell>
          <cell r="O17">
            <v>0</v>
          </cell>
          <cell r="P17" t="str">
            <v>MAESTRÍA EN GERENCIA DE SISTEMAS DE INFORMACIÓN Y PROYECTOS TECNOLÓGICOS</v>
          </cell>
          <cell r="Q17">
            <v>0</v>
          </cell>
          <cell r="R17">
            <v>147</v>
          </cell>
          <cell r="S17">
            <v>51</v>
          </cell>
          <cell r="T17" t="str">
            <v>Cumple</v>
          </cell>
          <cell r="U17">
            <v>96</v>
          </cell>
          <cell r="V17">
            <v>35</v>
          </cell>
          <cell r="W17" t="str">
            <v>MAESTRÍA</v>
          </cell>
          <cell r="X17">
            <v>45</v>
          </cell>
          <cell r="Y17">
            <v>80</v>
          </cell>
          <cell r="Z17">
            <v>100</v>
          </cell>
          <cell r="AA17">
            <v>41093</v>
          </cell>
          <cell r="AB17">
            <v>107.53333333333333</v>
          </cell>
          <cell r="AC17">
            <v>15</v>
          </cell>
          <cell r="AD17" t="str">
            <v>GUEVARA PEREZ YURANI MARCELA</v>
          </cell>
        </row>
        <row r="18">
          <cell r="A18">
            <v>39794663</v>
          </cell>
          <cell r="B18" t="str">
            <v>219</v>
          </cell>
          <cell r="C18" t="str">
            <v>12</v>
          </cell>
          <cell r="D18" t="str">
            <v>Sobresaliente</v>
          </cell>
          <cell r="E18" t="str">
            <v>No</v>
          </cell>
          <cell r="F18" t="str">
            <v>CUMPLE</v>
          </cell>
          <cell r="G18" t="str">
            <v>Bachiller Académico</v>
          </cell>
          <cell r="H18">
            <v>0</v>
          </cell>
          <cell r="I18">
            <v>0</v>
          </cell>
          <cell r="J18">
            <v>0</v>
          </cell>
          <cell r="K18">
            <v>0</v>
          </cell>
          <cell r="L18" t="str">
            <v>ADMINISTRADOR DE EMPRESAS</v>
          </cell>
          <cell r="M18">
            <v>0</v>
          </cell>
          <cell r="N18" t="str">
            <v>ESPECIALISTA EN GESTIÓN PÚBLICA</v>
          </cell>
          <cell r="O18">
            <v>0</v>
          </cell>
          <cell r="P18">
            <v>0</v>
          </cell>
          <cell r="Q18">
            <v>0</v>
          </cell>
          <cell r="R18">
            <v>170</v>
          </cell>
          <cell r="S18">
            <v>51</v>
          </cell>
          <cell r="T18" t="str">
            <v>Cumple</v>
          </cell>
          <cell r="U18">
            <v>119</v>
          </cell>
          <cell r="V18">
            <v>40</v>
          </cell>
          <cell r="W18" t="str">
            <v>ESPECIALIZACIÓN PROFESIONAL</v>
          </cell>
          <cell r="X18">
            <v>40</v>
          </cell>
          <cell r="Y18">
            <v>80</v>
          </cell>
          <cell r="Z18">
            <v>100</v>
          </cell>
          <cell r="AA18">
            <v>43454</v>
          </cell>
          <cell r="AB18">
            <v>28.833333333333332</v>
          </cell>
          <cell r="AC18">
            <v>16</v>
          </cell>
          <cell r="AD18" t="str">
            <v>ORTEGA GARCIA GLORIA INES</v>
          </cell>
        </row>
        <row r="19">
          <cell r="A19">
            <v>37514007</v>
          </cell>
          <cell r="B19" t="str">
            <v>219</v>
          </cell>
          <cell r="C19" t="str">
            <v>12</v>
          </cell>
          <cell r="D19" t="str">
            <v>Sobresaliente</v>
          </cell>
          <cell r="E19" t="str">
            <v>No</v>
          </cell>
          <cell r="F19" t="str">
            <v>CUMPLE</v>
          </cell>
          <cell r="G19" t="str">
            <v>BACHILLER COMERCIAL</v>
          </cell>
          <cell r="H19">
            <v>0</v>
          </cell>
          <cell r="I19">
            <v>0</v>
          </cell>
          <cell r="J19">
            <v>0</v>
          </cell>
          <cell r="K19">
            <v>0</v>
          </cell>
          <cell r="L19" t="str">
            <v>ADMINISTRADOR DE EMPRESAS</v>
          </cell>
          <cell r="M19">
            <v>0</v>
          </cell>
          <cell r="N19" t="str">
            <v>ESPECIALISTA EN GERENCIA DE LA CALIDAD</v>
          </cell>
          <cell r="O19">
            <v>0</v>
          </cell>
          <cell r="P19">
            <v>0</v>
          </cell>
          <cell r="Q19">
            <v>0</v>
          </cell>
          <cell r="R19">
            <v>179</v>
          </cell>
          <cell r="S19">
            <v>51</v>
          </cell>
          <cell r="T19" t="str">
            <v>Cumple</v>
          </cell>
          <cell r="U19">
            <v>128</v>
          </cell>
          <cell r="V19">
            <v>40</v>
          </cell>
          <cell r="W19" t="str">
            <v>ESPECIALIZACIÓN PROFESIONAL</v>
          </cell>
          <cell r="X19">
            <v>40</v>
          </cell>
          <cell r="Y19">
            <v>80</v>
          </cell>
          <cell r="Z19">
            <v>100</v>
          </cell>
          <cell r="AA19">
            <v>43473</v>
          </cell>
          <cell r="AB19">
            <v>28.2</v>
          </cell>
          <cell r="AC19">
            <v>17</v>
          </cell>
          <cell r="AD19" t="str">
            <v>ROJAS FAJARDO SANDRA MILENA</v>
          </cell>
        </row>
        <row r="20">
          <cell r="A20">
            <v>39744050</v>
          </cell>
          <cell r="B20" t="str">
            <v>219</v>
          </cell>
          <cell r="C20" t="str">
            <v>12</v>
          </cell>
          <cell r="D20" t="str">
            <v>Sobresaliente</v>
          </cell>
          <cell r="E20" t="str">
            <v>No</v>
          </cell>
          <cell r="F20" t="str">
            <v>CUMPLE</v>
          </cell>
          <cell r="G20" t="str">
            <v>BACHILLER COMERCIAL</v>
          </cell>
          <cell r="H20">
            <v>0</v>
          </cell>
          <cell r="I20">
            <v>0</v>
          </cell>
          <cell r="J20">
            <v>0</v>
          </cell>
          <cell r="K20">
            <v>0</v>
          </cell>
          <cell r="L20" t="str">
            <v>INGENIERO DE SISTEMAS</v>
          </cell>
          <cell r="M20">
            <v>0</v>
          </cell>
          <cell r="N20" t="str">
            <v>ESPECIALISTA EN GERENCIA DE PROYECTOS</v>
          </cell>
          <cell r="O20">
            <v>0</v>
          </cell>
          <cell r="P20">
            <v>0</v>
          </cell>
          <cell r="Q20">
            <v>0</v>
          </cell>
          <cell r="R20">
            <v>157</v>
          </cell>
          <cell r="S20">
            <v>51</v>
          </cell>
          <cell r="T20" t="str">
            <v>Cumple</v>
          </cell>
          <cell r="U20">
            <v>106</v>
          </cell>
          <cell r="V20">
            <v>35</v>
          </cell>
          <cell r="W20" t="str">
            <v>ESPECIALIZACIÓN PROFESIONAL</v>
          </cell>
          <cell r="X20">
            <v>40</v>
          </cell>
          <cell r="Y20">
            <v>75</v>
          </cell>
          <cell r="Z20">
            <v>99</v>
          </cell>
          <cell r="AA20">
            <v>40756</v>
          </cell>
          <cell r="AB20">
            <v>118.76666666666667</v>
          </cell>
          <cell r="AC20">
            <v>18</v>
          </cell>
          <cell r="AD20" t="str">
            <v>NIÑO RUIZ ANDREA INES</v>
          </cell>
        </row>
        <row r="21">
          <cell r="A21">
            <v>80229200</v>
          </cell>
          <cell r="B21" t="str">
            <v>219</v>
          </cell>
          <cell r="C21" t="str">
            <v>12</v>
          </cell>
          <cell r="D21" t="str">
            <v>Sobresaliente</v>
          </cell>
          <cell r="E21" t="str">
            <v>No</v>
          </cell>
          <cell r="F21" t="str">
            <v>CUMPLE</v>
          </cell>
          <cell r="G21" t="str">
            <v xml:space="preserve">Bachiller </v>
          </cell>
          <cell r="H21">
            <v>0</v>
          </cell>
          <cell r="I21">
            <v>0</v>
          </cell>
          <cell r="J21">
            <v>0</v>
          </cell>
          <cell r="K21">
            <v>0</v>
          </cell>
          <cell r="L21" t="str">
            <v>ADMINISTRACION DE EMPRESAS</v>
          </cell>
          <cell r="M21">
            <v>0</v>
          </cell>
          <cell r="N21" t="str">
            <v>ESPECIALIZACION EN GERENCIA EN GOBIERNO Y GESTION PUBLICA</v>
          </cell>
          <cell r="O21">
            <v>0</v>
          </cell>
          <cell r="P21">
            <v>0</v>
          </cell>
          <cell r="Q21">
            <v>0</v>
          </cell>
          <cell r="R21">
            <v>136</v>
          </cell>
          <cell r="S21">
            <v>51</v>
          </cell>
          <cell r="T21" t="str">
            <v>Cumple</v>
          </cell>
          <cell r="U21">
            <v>85</v>
          </cell>
          <cell r="V21">
            <v>35</v>
          </cell>
          <cell r="W21" t="str">
            <v>ESPECIALIZACIÓN PROFESIONAL</v>
          </cell>
          <cell r="X21">
            <v>40</v>
          </cell>
          <cell r="Y21">
            <v>75</v>
          </cell>
          <cell r="Z21">
            <v>97.12</v>
          </cell>
          <cell r="AA21">
            <v>41155</v>
          </cell>
          <cell r="AB21">
            <v>105.46666666666667</v>
          </cell>
          <cell r="AC21">
            <v>19</v>
          </cell>
          <cell r="AD21" t="str">
            <v>COTRINO DIAZ VEIMAN SNEYDER</v>
          </cell>
        </row>
        <row r="22">
          <cell r="A22">
            <v>19285348</v>
          </cell>
          <cell r="B22" t="str">
            <v>219</v>
          </cell>
          <cell r="C22" t="str">
            <v>12</v>
          </cell>
          <cell r="D22" t="str">
            <v>Sobresaliente</v>
          </cell>
          <cell r="E22" t="str">
            <v>No</v>
          </cell>
          <cell r="F22" t="str">
            <v>CUMPLE</v>
          </cell>
          <cell r="G22" t="str">
            <v>BACHILLER</v>
          </cell>
          <cell r="H22">
            <v>0</v>
          </cell>
          <cell r="I22">
            <v>0</v>
          </cell>
          <cell r="J22">
            <v>0</v>
          </cell>
          <cell r="K22">
            <v>0</v>
          </cell>
          <cell r="L22" t="str">
            <v>COMUNICADOR SOCIAL- PERIODISTA</v>
          </cell>
          <cell r="M22">
            <v>0</v>
          </cell>
          <cell r="N22">
            <v>0</v>
          </cell>
          <cell r="O22">
            <v>0</v>
          </cell>
          <cell r="P22">
            <v>0</v>
          </cell>
          <cell r="Q22">
            <v>0</v>
          </cell>
          <cell r="R22">
            <v>397</v>
          </cell>
          <cell r="S22">
            <v>51</v>
          </cell>
          <cell r="T22" t="str">
            <v>Cumple</v>
          </cell>
          <cell r="U22">
            <v>346</v>
          </cell>
          <cell r="V22">
            <v>50</v>
          </cell>
          <cell r="W22" t="str">
            <v>No</v>
          </cell>
          <cell r="X22">
            <v>0</v>
          </cell>
          <cell r="Y22">
            <v>50</v>
          </cell>
          <cell r="Z22">
            <v>97.5</v>
          </cell>
          <cell r="AA22">
            <v>32118</v>
          </cell>
          <cell r="AB22">
            <v>406.7</v>
          </cell>
          <cell r="AC22">
            <v>20</v>
          </cell>
          <cell r="AD22" t="str">
            <v>FIGUEREDO OLARTE HENRY</v>
          </cell>
        </row>
        <row r="23">
          <cell r="A23">
            <v>79367523</v>
          </cell>
          <cell r="B23" t="str">
            <v>219</v>
          </cell>
          <cell r="C23" t="str">
            <v>12</v>
          </cell>
          <cell r="D23" t="str">
            <v>Sobresaliente</v>
          </cell>
          <cell r="E23" t="str">
            <v>No</v>
          </cell>
          <cell r="F23" t="str">
            <v>CUMPLE</v>
          </cell>
          <cell r="G23" t="str">
            <v>BACHILLER MILITAR</v>
          </cell>
          <cell r="H23">
            <v>0</v>
          </cell>
          <cell r="I23">
            <v>0</v>
          </cell>
          <cell r="J23">
            <v>0</v>
          </cell>
          <cell r="K23">
            <v>0</v>
          </cell>
          <cell r="L23" t="str">
            <v>INGENIERO DE SISTEMAS</v>
          </cell>
          <cell r="M23">
            <v>0</v>
          </cell>
          <cell r="N23">
            <v>0</v>
          </cell>
          <cell r="O23">
            <v>0</v>
          </cell>
          <cell r="P23">
            <v>0</v>
          </cell>
          <cell r="Q23">
            <v>0</v>
          </cell>
          <cell r="R23">
            <v>229</v>
          </cell>
          <cell r="S23">
            <v>51</v>
          </cell>
          <cell r="T23" t="str">
            <v>Cumple</v>
          </cell>
          <cell r="U23">
            <v>178</v>
          </cell>
          <cell r="V23">
            <v>45</v>
          </cell>
          <cell r="W23" t="str">
            <v>No</v>
          </cell>
          <cell r="X23">
            <v>0</v>
          </cell>
          <cell r="Y23">
            <v>45</v>
          </cell>
          <cell r="Z23">
            <v>99</v>
          </cell>
          <cell r="AA23">
            <v>37230</v>
          </cell>
          <cell r="AB23">
            <v>236.3</v>
          </cell>
          <cell r="AC23">
            <v>21</v>
          </cell>
          <cell r="AD23" t="str">
            <v>HOME RODRIGUEZ JOSE MIGUEL</v>
          </cell>
        </row>
        <row r="24">
          <cell r="A24">
            <v>12116719</v>
          </cell>
          <cell r="B24" t="str">
            <v>219</v>
          </cell>
          <cell r="C24" t="str">
            <v>12</v>
          </cell>
          <cell r="D24" t="str">
            <v>Sobresaliente</v>
          </cell>
          <cell r="E24" t="str">
            <v>No</v>
          </cell>
          <cell r="F24" t="str">
            <v>CUMPLE</v>
          </cell>
          <cell r="G24" t="str">
            <v>BACHILLER TECNICO INDUSTRIAL</v>
          </cell>
          <cell r="H24">
            <v>0</v>
          </cell>
          <cell r="I24">
            <v>0</v>
          </cell>
          <cell r="J24">
            <v>0</v>
          </cell>
          <cell r="K24">
            <v>0</v>
          </cell>
          <cell r="L24" t="str">
            <v>INGENIERO DE SISTEMAS</v>
          </cell>
          <cell r="M24">
            <v>0</v>
          </cell>
          <cell r="N24">
            <v>0</v>
          </cell>
          <cell r="O24">
            <v>0</v>
          </cell>
          <cell r="P24">
            <v>0</v>
          </cell>
          <cell r="Q24">
            <v>0</v>
          </cell>
          <cell r="R24">
            <v>197</v>
          </cell>
          <cell r="S24">
            <v>51</v>
          </cell>
          <cell r="T24" t="str">
            <v>Cumple</v>
          </cell>
          <cell r="U24">
            <v>146</v>
          </cell>
          <cell r="V24">
            <v>45</v>
          </cell>
          <cell r="W24" t="str">
            <v>No</v>
          </cell>
          <cell r="X24">
            <v>0</v>
          </cell>
          <cell r="Y24">
            <v>45</v>
          </cell>
          <cell r="Z24">
            <v>96.95</v>
          </cell>
          <cell r="AA24">
            <v>43607</v>
          </cell>
          <cell r="AB24">
            <v>23.733333333333334</v>
          </cell>
          <cell r="AC24">
            <v>22</v>
          </cell>
          <cell r="AD24" t="str">
            <v>CUELLAR PERDOMO RICARDO</v>
          </cell>
        </row>
        <row r="25">
          <cell r="A25">
            <v>1012349086</v>
          </cell>
          <cell r="B25" t="str">
            <v>219</v>
          </cell>
          <cell r="C25" t="str">
            <v>12</v>
          </cell>
          <cell r="D25" t="str">
            <v>Sobresaliente</v>
          </cell>
          <cell r="E25" t="str">
            <v>No</v>
          </cell>
          <cell r="F25" t="str">
            <v>CUMPLE</v>
          </cell>
          <cell r="G25" t="str">
            <v>BACHILLER ACADEMICO CON ENFASIS EN EDUCACION</v>
          </cell>
          <cell r="H25">
            <v>0</v>
          </cell>
          <cell r="I25">
            <v>0</v>
          </cell>
          <cell r="J25">
            <v>0</v>
          </cell>
          <cell r="K25">
            <v>0</v>
          </cell>
          <cell r="L25" t="str">
            <v>ADMINISTRADOR PUBLICO</v>
          </cell>
          <cell r="M25">
            <v>0</v>
          </cell>
          <cell r="N25" t="str">
            <v>ESPECIALISTA EN AUDITORÍA DE CONTROL INTERNO Y ASEGURAMIENTO</v>
          </cell>
          <cell r="O25">
            <v>0</v>
          </cell>
          <cell r="P25">
            <v>0</v>
          </cell>
          <cell r="Q25">
            <v>0</v>
          </cell>
          <cell r="R25">
            <v>52</v>
          </cell>
          <cell r="S25">
            <v>51</v>
          </cell>
          <cell r="T25" t="str">
            <v>Cumple</v>
          </cell>
          <cell r="U25">
            <v>1</v>
          </cell>
          <cell r="V25">
            <v>0</v>
          </cell>
          <cell r="W25" t="str">
            <v>ESPECIALIZACIÓN PROFESIONAL</v>
          </cell>
          <cell r="X25">
            <v>40</v>
          </cell>
          <cell r="Y25">
            <v>40</v>
          </cell>
          <cell r="Z25">
            <v>100</v>
          </cell>
          <cell r="AA25">
            <v>43587</v>
          </cell>
          <cell r="AB25">
            <v>24.4</v>
          </cell>
          <cell r="AC25">
            <v>23</v>
          </cell>
          <cell r="AD25" t="str">
            <v>LOPEZ ESPAÑA DIANA PAOLA</v>
          </cell>
        </row>
        <row r="26">
          <cell r="A26">
            <v>52278525</v>
          </cell>
          <cell r="B26" t="str">
            <v>219</v>
          </cell>
          <cell r="C26" t="str">
            <v>12</v>
          </cell>
          <cell r="D26" t="str">
            <v>Sobresaliente</v>
          </cell>
          <cell r="E26" t="str">
            <v>No</v>
          </cell>
          <cell r="F26" t="str">
            <v>CUMPLE</v>
          </cell>
          <cell r="G26" t="str">
            <v>Bachiller academico</v>
          </cell>
          <cell r="H26">
            <v>0</v>
          </cell>
          <cell r="I26">
            <v>0</v>
          </cell>
          <cell r="J26">
            <v>0</v>
          </cell>
          <cell r="K26">
            <v>0</v>
          </cell>
          <cell r="L26" t="str">
            <v>ADMINISTRACION DE EMPRESAS</v>
          </cell>
          <cell r="M26">
            <v>0</v>
          </cell>
          <cell r="N26">
            <v>0</v>
          </cell>
          <cell r="O26">
            <v>0</v>
          </cell>
          <cell r="P26">
            <v>0</v>
          </cell>
          <cell r="Q26">
            <v>0</v>
          </cell>
          <cell r="R26">
            <v>141</v>
          </cell>
          <cell r="S26">
            <v>51</v>
          </cell>
          <cell r="T26" t="str">
            <v>Cumple</v>
          </cell>
          <cell r="U26">
            <v>90</v>
          </cell>
          <cell r="V26">
            <v>35</v>
          </cell>
          <cell r="W26" t="str">
            <v>No</v>
          </cell>
          <cell r="X26">
            <v>0</v>
          </cell>
          <cell r="Y26">
            <v>35</v>
          </cell>
          <cell r="Z26">
            <v>98.3</v>
          </cell>
          <cell r="AA26">
            <v>43733</v>
          </cell>
          <cell r="AB26">
            <v>19.533333333333335</v>
          </cell>
          <cell r="AC26">
            <v>24</v>
          </cell>
          <cell r="AD26" t="str">
            <v>GARZON BEJARANO DORA NAYIBE</v>
          </cell>
        </row>
        <row r="27">
          <cell r="A27">
            <v>16734030</v>
          </cell>
          <cell r="B27" t="str">
            <v>219</v>
          </cell>
          <cell r="C27" t="str">
            <v>12</v>
          </cell>
          <cell r="D27" t="str">
            <v>Sobresaliente</v>
          </cell>
          <cell r="E27" t="str">
            <v>No</v>
          </cell>
          <cell r="F27" t="str">
            <v>CUMPLE</v>
          </cell>
          <cell r="G27" t="str">
            <v>BACHILLER ACADÉMICO</v>
          </cell>
          <cell r="H27">
            <v>0</v>
          </cell>
          <cell r="I27">
            <v>0</v>
          </cell>
          <cell r="J27">
            <v>0</v>
          </cell>
          <cell r="K27">
            <v>0</v>
          </cell>
          <cell r="L27" t="str">
            <v>ECONOMIA</v>
          </cell>
          <cell r="M27">
            <v>0</v>
          </cell>
          <cell r="N27">
            <v>0</v>
          </cell>
          <cell r="O27">
            <v>0</v>
          </cell>
          <cell r="P27">
            <v>0</v>
          </cell>
          <cell r="Q27">
            <v>0</v>
          </cell>
          <cell r="R27">
            <v>127</v>
          </cell>
          <cell r="S27">
            <v>51</v>
          </cell>
          <cell r="T27" t="str">
            <v>Cumple</v>
          </cell>
          <cell r="U27">
            <v>76</v>
          </cell>
          <cell r="V27">
            <v>30</v>
          </cell>
          <cell r="W27" t="str">
            <v>No</v>
          </cell>
          <cell r="X27">
            <v>0</v>
          </cell>
          <cell r="Y27">
            <v>30</v>
          </cell>
          <cell r="Z27">
            <v>99.26</v>
          </cell>
          <cell r="AA27">
            <v>41051</v>
          </cell>
          <cell r="AB27">
            <v>108.93333333333334</v>
          </cell>
          <cell r="AC27">
            <v>25</v>
          </cell>
          <cell r="AD27" t="str">
            <v>SABOGAL LIEVANO RUBEN DARIO</v>
          </cell>
        </row>
        <row r="28">
          <cell r="A28">
            <v>52716054</v>
          </cell>
          <cell r="B28" t="str">
            <v>219</v>
          </cell>
          <cell r="C28" t="str">
            <v>11</v>
          </cell>
          <cell r="D28" t="str">
            <v>Sobresaliente</v>
          </cell>
          <cell r="E28" t="str">
            <v>No</v>
          </cell>
          <cell r="F28" t="str">
            <v>CUMPLE</v>
          </cell>
          <cell r="G28" t="str">
            <v>BACHILLER COMERCIAL</v>
          </cell>
          <cell r="H28">
            <v>0</v>
          </cell>
          <cell r="I28">
            <v>0</v>
          </cell>
          <cell r="J28">
            <v>0</v>
          </cell>
          <cell r="K28">
            <v>0</v>
          </cell>
          <cell r="L28" t="str">
            <v>PSICOLOGO</v>
          </cell>
          <cell r="M28">
            <v>0</v>
          </cell>
          <cell r="N28" t="str">
            <v>ESPECIALIZACION EN GERENCIA DEL TALENTO HUMANO</v>
          </cell>
          <cell r="O28">
            <v>0</v>
          </cell>
          <cell r="P28" t="str">
            <v>MAGISTER EN EDUCACION</v>
          </cell>
          <cell r="Q28">
            <v>0</v>
          </cell>
          <cell r="R28">
            <v>283</v>
          </cell>
          <cell r="S28">
            <v>51</v>
          </cell>
          <cell r="T28" t="str">
            <v>Cumple</v>
          </cell>
          <cell r="U28">
            <v>232</v>
          </cell>
          <cell r="V28">
            <v>50</v>
          </cell>
          <cell r="W28" t="str">
            <v>MAESTRÍA</v>
          </cell>
          <cell r="X28">
            <v>45</v>
          </cell>
          <cell r="Y28">
            <v>95</v>
          </cell>
          <cell r="Z28">
            <v>99</v>
          </cell>
          <cell r="AA28">
            <v>42311</v>
          </cell>
          <cell r="AB28">
            <v>66.933333333333337</v>
          </cell>
          <cell r="AC28">
            <v>26</v>
          </cell>
          <cell r="AD28" t="str">
            <v>CAICEDO PEREZ CARMEN JULIA</v>
          </cell>
        </row>
        <row r="29">
          <cell r="A29">
            <v>52112274</v>
          </cell>
          <cell r="B29" t="str">
            <v>219</v>
          </cell>
          <cell r="C29" t="str">
            <v>09</v>
          </cell>
          <cell r="D29" t="str">
            <v>Sobresaliente</v>
          </cell>
          <cell r="E29" t="str">
            <v>No</v>
          </cell>
          <cell r="F29" t="str">
            <v>CUMPLE</v>
          </cell>
          <cell r="G29" t="str">
            <v xml:space="preserve">BACHILLER ACADÉMICO </v>
          </cell>
          <cell r="H29">
            <v>0</v>
          </cell>
          <cell r="I29">
            <v>0</v>
          </cell>
          <cell r="J29">
            <v>0</v>
          </cell>
          <cell r="K29">
            <v>0</v>
          </cell>
          <cell r="L29" t="str">
            <v>SOCIOLOGO(A)</v>
          </cell>
          <cell r="M29">
            <v>0</v>
          </cell>
          <cell r="N29" t="str">
            <v>ESPECIALIZACIÓN EN GESTIÓN PÚBLICA</v>
          </cell>
          <cell r="O29">
            <v>0</v>
          </cell>
          <cell r="P29" t="str">
            <v>MAESTRÍA EN SOCIOLOGÍA</v>
          </cell>
          <cell r="Q29">
            <v>0</v>
          </cell>
          <cell r="R29">
            <v>253</v>
          </cell>
          <cell r="S29">
            <v>51</v>
          </cell>
          <cell r="T29" t="str">
            <v>Cumple</v>
          </cell>
          <cell r="U29">
            <v>202</v>
          </cell>
          <cell r="V29">
            <v>50</v>
          </cell>
          <cell r="W29" t="str">
            <v>MAESTRÍA</v>
          </cell>
          <cell r="X29">
            <v>45</v>
          </cell>
          <cell r="Y29">
            <v>95</v>
          </cell>
          <cell r="Z29">
            <v>94.56</v>
          </cell>
          <cell r="AA29">
            <v>37355</v>
          </cell>
          <cell r="AB29">
            <v>232.13333333333333</v>
          </cell>
          <cell r="AC29">
            <v>27</v>
          </cell>
          <cell r="AD29" t="str">
            <v>JIMENEZ MARCELO LIBIA MARCELA</v>
          </cell>
        </row>
        <row r="30">
          <cell r="A30">
            <v>52314867</v>
          </cell>
          <cell r="B30" t="str">
            <v>219</v>
          </cell>
          <cell r="C30" t="str">
            <v>09</v>
          </cell>
          <cell r="D30" t="str">
            <v>Sobresaliente</v>
          </cell>
          <cell r="E30" t="str">
            <v>No</v>
          </cell>
          <cell r="F30" t="str">
            <v>CUMPLE</v>
          </cell>
          <cell r="G30" t="str">
            <v>Bachiller Pedagógico</v>
          </cell>
          <cell r="H30">
            <v>0</v>
          </cell>
          <cell r="I30">
            <v>0</v>
          </cell>
          <cell r="J30">
            <v>0</v>
          </cell>
          <cell r="K30">
            <v>0</v>
          </cell>
          <cell r="L30" t="str">
            <v>LICENCIATURA EN EDUCACION CON ENFASIS EN EDUCACION ESPECIAL</v>
          </cell>
          <cell r="M30">
            <v>0</v>
          </cell>
          <cell r="N30" t="str">
            <v>ESPECIALIZACIÓN EN NEUROPSICOLOGÍA ESCOLAR</v>
          </cell>
          <cell r="O30">
            <v>0</v>
          </cell>
          <cell r="P30">
            <v>0</v>
          </cell>
          <cell r="Q30">
            <v>0</v>
          </cell>
          <cell r="R30">
            <v>251</v>
          </cell>
          <cell r="S30">
            <v>51</v>
          </cell>
          <cell r="T30" t="str">
            <v>Cumple</v>
          </cell>
          <cell r="U30">
            <v>200</v>
          </cell>
          <cell r="V30">
            <v>50</v>
          </cell>
          <cell r="W30" t="str">
            <v>ESPECIALIZACIÓN PROFESIONAL</v>
          </cell>
          <cell r="X30">
            <v>40</v>
          </cell>
          <cell r="Y30">
            <v>90</v>
          </cell>
          <cell r="Z30">
            <v>96.03</v>
          </cell>
          <cell r="AA30">
            <v>40679</v>
          </cell>
          <cell r="AB30">
            <v>121.33333333333333</v>
          </cell>
          <cell r="AC30">
            <v>28</v>
          </cell>
          <cell r="AD30" t="str">
            <v>GARCIA FLOREZ NANCY</v>
          </cell>
        </row>
        <row r="31">
          <cell r="A31">
            <v>52622989</v>
          </cell>
          <cell r="B31" t="str">
            <v>219</v>
          </cell>
          <cell r="C31" t="str">
            <v>09</v>
          </cell>
          <cell r="D31" t="str">
            <v>Sobresaliente</v>
          </cell>
          <cell r="E31" t="str">
            <v>No</v>
          </cell>
          <cell r="F31" t="str">
            <v>CUMPLE</v>
          </cell>
          <cell r="G31" t="str">
            <v>Bachiller Académico</v>
          </cell>
          <cell r="H31">
            <v>0</v>
          </cell>
          <cell r="I31">
            <v>0</v>
          </cell>
          <cell r="J31">
            <v>0</v>
          </cell>
          <cell r="K31">
            <v>0</v>
          </cell>
          <cell r="L31" t="str">
            <v>COMUNICADOR SOCIAL- PERIODISTA</v>
          </cell>
          <cell r="M31">
            <v>0</v>
          </cell>
          <cell r="N31" t="str">
            <v>ESPECIALISTA EN GERENCIA EN GOBIERNO Y GESTION PUBLICA</v>
          </cell>
          <cell r="O31">
            <v>0</v>
          </cell>
          <cell r="P31">
            <v>0</v>
          </cell>
          <cell r="Q31">
            <v>0</v>
          </cell>
          <cell r="R31">
            <v>230</v>
          </cell>
          <cell r="S31">
            <v>51</v>
          </cell>
          <cell r="T31" t="str">
            <v>Cumple</v>
          </cell>
          <cell r="U31">
            <v>179</v>
          </cell>
          <cell r="V31">
            <v>45</v>
          </cell>
          <cell r="W31" t="str">
            <v>ESPECIALIZACIÓN PROFESIONAL</v>
          </cell>
          <cell r="X31">
            <v>40</v>
          </cell>
          <cell r="Y31">
            <v>85</v>
          </cell>
          <cell r="Z31">
            <v>100</v>
          </cell>
          <cell r="AA31">
            <v>37718</v>
          </cell>
          <cell r="AB31">
            <v>220.03333333333333</v>
          </cell>
          <cell r="AC31">
            <v>29</v>
          </cell>
          <cell r="AD31" t="str">
            <v>MENDIVELSO APONTE LIDIA</v>
          </cell>
        </row>
        <row r="32">
          <cell r="A32">
            <v>52473285</v>
          </cell>
          <cell r="B32" t="str">
            <v>219</v>
          </cell>
          <cell r="C32" t="str">
            <v>09</v>
          </cell>
          <cell r="D32" t="str">
            <v>Sobresaliente</v>
          </cell>
          <cell r="E32" t="str">
            <v>No</v>
          </cell>
          <cell r="F32" t="str">
            <v>CUMPLE</v>
          </cell>
          <cell r="G32" t="str">
            <v>BACHILLER</v>
          </cell>
          <cell r="H32">
            <v>0</v>
          </cell>
          <cell r="I32">
            <v>0</v>
          </cell>
          <cell r="J32">
            <v>0</v>
          </cell>
          <cell r="K32">
            <v>0</v>
          </cell>
          <cell r="L32" t="str">
            <v>ADMINISTRADOR DE EMPRESAS</v>
          </cell>
          <cell r="M32">
            <v>0</v>
          </cell>
          <cell r="N32" t="str">
            <v>ESPECIALISTA EN GERENCIA DE PROYECTOS</v>
          </cell>
          <cell r="O32">
            <v>0</v>
          </cell>
          <cell r="P32">
            <v>0</v>
          </cell>
          <cell r="Q32">
            <v>0</v>
          </cell>
          <cell r="R32">
            <v>206</v>
          </cell>
          <cell r="S32">
            <v>51</v>
          </cell>
          <cell r="T32" t="str">
            <v>Cumple</v>
          </cell>
          <cell r="U32">
            <v>155</v>
          </cell>
          <cell r="V32">
            <v>45</v>
          </cell>
          <cell r="W32" t="str">
            <v>ESPECIALIZACIÓN PROFESIONAL</v>
          </cell>
          <cell r="X32">
            <v>40</v>
          </cell>
          <cell r="Y32">
            <v>85</v>
          </cell>
          <cell r="Z32">
            <v>100</v>
          </cell>
          <cell r="AA32">
            <v>43587</v>
          </cell>
          <cell r="AB32">
            <v>24.4</v>
          </cell>
          <cell r="AC32">
            <v>30</v>
          </cell>
          <cell r="AD32" t="str">
            <v>PARRA NOPE LUZ MERY</v>
          </cell>
        </row>
        <row r="33">
          <cell r="A33">
            <v>8105146</v>
          </cell>
          <cell r="B33" t="str">
            <v>219</v>
          </cell>
          <cell r="C33" t="str">
            <v>09</v>
          </cell>
          <cell r="D33" t="str">
            <v>Sobresaliente</v>
          </cell>
          <cell r="E33" t="str">
            <v>No</v>
          </cell>
          <cell r="F33" t="str">
            <v>CUMPLE</v>
          </cell>
          <cell r="G33" t="str">
            <v>Bachiller Académico</v>
          </cell>
          <cell r="H33">
            <v>0</v>
          </cell>
          <cell r="I33">
            <v>0</v>
          </cell>
          <cell r="J33">
            <v>0</v>
          </cell>
          <cell r="K33">
            <v>0</v>
          </cell>
          <cell r="L33" t="str">
            <v>ECONOMISTA</v>
          </cell>
          <cell r="M33">
            <v>0</v>
          </cell>
          <cell r="N33" t="str">
            <v>ESPECIALISTA EN ADMINISTRACION FINANCIERA</v>
          </cell>
          <cell r="O33">
            <v>0</v>
          </cell>
          <cell r="P33">
            <v>0</v>
          </cell>
          <cell r="Q33">
            <v>0</v>
          </cell>
          <cell r="R33">
            <v>151</v>
          </cell>
          <cell r="S33">
            <v>51</v>
          </cell>
          <cell r="T33" t="str">
            <v>Cumple</v>
          </cell>
          <cell r="U33">
            <v>100</v>
          </cell>
          <cell r="V33">
            <v>35</v>
          </cell>
          <cell r="W33" t="str">
            <v>ESPECIALIZACIÓN PROFESIONAL</v>
          </cell>
          <cell r="X33">
            <v>40</v>
          </cell>
          <cell r="Y33">
            <v>75</v>
          </cell>
          <cell r="Z33">
            <v>98.28</v>
          </cell>
          <cell r="AA33">
            <v>43558</v>
          </cell>
          <cell r="AB33">
            <v>25.366666666666667</v>
          </cell>
          <cell r="AC33">
            <v>31</v>
          </cell>
          <cell r="AD33" t="str">
            <v>ANGEL LOPEZ SERGIO ANDRES</v>
          </cell>
        </row>
        <row r="34">
          <cell r="A34">
            <v>79688891</v>
          </cell>
          <cell r="B34" t="str">
            <v>219</v>
          </cell>
          <cell r="C34" t="str">
            <v>09</v>
          </cell>
          <cell r="D34" t="str">
            <v>Sobresaliente</v>
          </cell>
          <cell r="E34" t="str">
            <v>No</v>
          </cell>
          <cell r="F34" t="str">
            <v>CUMPLE</v>
          </cell>
          <cell r="G34" t="str">
            <v>Bachiller Académico</v>
          </cell>
          <cell r="H34">
            <v>0</v>
          </cell>
          <cell r="I34">
            <v>0</v>
          </cell>
          <cell r="J34">
            <v>0</v>
          </cell>
          <cell r="K34">
            <v>0</v>
          </cell>
          <cell r="L34" t="str">
            <v>ADMINISTRADOR DE EMPRESAS</v>
          </cell>
          <cell r="M34">
            <v>0</v>
          </cell>
          <cell r="N34">
            <v>0</v>
          </cell>
          <cell r="O34">
            <v>0</v>
          </cell>
          <cell r="P34" t="str">
            <v>MAGISTER EN MEDIO AMBIENTE Y DESARROLLO</v>
          </cell>
          <cell r="Q34">
            <v>0</v>
          </cell>
          <cell r="R34">
            <v>112</v>
          </cell>
          <cell r="S34">
            <v>51</v>
          </cell>
          <cell r="T34" t="str">
            <v>Cumple</v>
          </cell>
          <cell r="U34">
            <v>61</v>
          </cell>
          <cell r="V34">
            <v>30</v>
          </cell>
          <cell r="W34" t="str">
            <v>MAESTRÍA</v>
          </cell>
          <cell r="X34">
            <v>45</v>
          </cell>
          <cell r="Y34">
            <v>75</v>
          </cell>
          <cell r="Z34">
            <v>90.63</v>
          </cell>
          <cell r="AA34">
            <v>43455</v>
          </cell>
          <cell r="AB34">
            <v>28.8</v>
          </cell>
          <cell r="AC34">
            <v>32</v>
          </cell>
          <cell r="AD34" t="str">
            <v>VANEGAS MOLLER ANDRES</v>
          </cell>
        </row>
        <row r="35">
          <cell r="A35">
            <v>1024484620</v>
          </cell>
          <cell r="B35" t="str">
            <v>219</v>
          </cell>
          <cell r="C35" t="str">
            <v>09</v>
          </cell>
          <cell r="D35" t="str">
            <v>Sobresaliente</v>
          </cell>
          <cell r="E35" t="str">
            <v>No</v>
          </cell>
          <cell r="F35" t="str">
            <v>CUMPLE</v>
          </cell>
          <cell r="G35" t="str">
            <v>BACHILLERATO ACADEMICO</v>
          </cell>
          <cell r="H35">
            <v>0</v>
          </cell>
          <cell r="I35">
            <v>0</v>
          </cell>
          <cell r="J35">
            <v>0</v>
          </cell>
          <cell r="K35">
            <v>0</v>
          </cell>
          <cell r="L35" t="str">
            <v>ADMINISTRADOR PUBLICO</v>
          </cell>
          <cell r="M35">
            <v>0</v>
          </cell>
          <cell r="N35">
            <v>0</v>
          </cell>
          <cell r="O35">
            <v>0</v>
          </cell>
          <cell r="P35" t="str">
            <v>MAGISTER EN EDUCACIÓN</v>
          </cell>
          <cell r="Q35">
            <v>0</v>
          </cell>
          <cell r="R35">
            <v>105</v>
          </cell>
          <cell r="S35">
            <v>51</v>
          </cell>
          <cell r="T35" t="str">
            <v>Cumple</v>
          </cell>
          <cell r="U35">
            <v>54</v>
          </cell>
          <cell r="V35">
            <v>25</v>
          </cell>
          <cell r="W35" t="str">
            <v>MAESTRÍA</v>
          </cell>
          <cell r="X35">
            <v>45</v>
          </cell>
          <cell r="Y35">
            <v>70</v>
          </cell>
          <cell r="Z35">
            <v>96.5</v>
          </cell>
          <cell r="AA35">
            <v>43473</v>
          </cell>
          <cell r="AB35">
            <v>28.2</v>
          </cell>
          <cell r="AC35">
            <v>33</v>
          </cell>
          <cell r="AD35" t="str">
            <v>VILLAMIL ANGIE PAOLA</v>
          </cell>
        </row>
        <row r="36">
          <cell r="A36">
            <v>1072656274</v>
          </cell>
          <cell r="B36" t="str">
            <v>219</v>
          </cell>
          <cell r="C36" t="str">
            <v>09</v>
          </cell>
          <cell r="D36" t="str">
            <v>Sobresaliente</v>
          </cell>
          <cell r="E36" t="str">
            <v>No</v>
          </cell>
          <cell r="F36" t="str">
            <v>CUMPLE</v>
          </cell>
          <cell r="G36" t="str">
            <v>BACHILLER TECNICO</v>
          </cell>
          <cell r="H36">
            <v>0</v>
          </cell>
          <cell r="I36">
            <v>0</v>
          </cell>
          <cell r="J36">
            <v>0</v>
          </cell>
          <cell r="K36">
            <v>0</v>
          </cell>
          <cell r="L36" t="str">
            <v>ADMINISTRADOR PUBLICO</v>
          </cell>
          <cell r="M36">
            <v>0</v>
          </cell>
          <cell r="N36" t="str">
            <v>ESPECIALISTA EN GESTION PUBLICA</v>
          </cell>
          <cell r="O36">
            <v>0</v>
          </cell>
          <cell r="P36">
            <v>0</v>
          </cell>
          <cell r="Q36">
            <v>0</v>
          </cell>
          <cell r="R36">
            <v>69</v>
          </cell>
          <cell r="S36">
            <v>51</v>
          </cell>
          <cell r="T36" t="str">
            <v>Cumple</v>
          </cell>
          <cell r="U36">
            <v>18</v>
          </cell>
          <cell r="V36">
            <v>20</v>
          </cell>
          <cell r="W36" t="str">
            <v>ESPECIALIZACIÓN PROFESIONAL</v>
          </cell>
          <cell r="X36">
            <v>40</v>
          </cell>
          <cell r="Y36">
            <v>60</v>
          </cell>
          <cell r="Z36">
            <v>99.5</v>
          </cell>
          <cell r="AA36">
            <v>43480</v>
          </cell>
          <cell r="AB36">
            <v>27.966666666666665</v>
          </cell>
          <cell r="AC36">
            <v>34</v>
          </cell>
          <cell r="AD36" t="str">
            <v>RAMIREZ ROMERO FRANCISCO JAVIER</v>
          </cell>
        </row>
        <row r="37">
          <cell r="A37">
            <v>52312350</v>
          </cell>
          <cell r="B37" t="str">
            <v>219</v>
          </cell>
          <cell r="C37" t="str">
            <v>09</v>
          </cell>
          <cell r="D37" t="str">
            <v>Sobresaliente</v>
          </cell>
          <cell r="E37" t="str">
            <v>No</v>
          </cell>
          <cell r="F37" t="str">
            <v>CUMPLE</v>
          </cell>
          <cell r="G37" t="str">
            <v xml:space="preserve">Bachiller Académico </v>
          </cell>
          <cell r="H37" t="str">
            <v>TECNICO PROFESIONAL EN ADMINISTRACION DE EMPRESAS</v>
          </cell>
          <cell r="I37">
            <v>0</v>
          </cell>
          <cell r="J37">
            <v>0</v>
          </cell>
          <cell r="K37">
            <v>0</v>
          </cell>
          <cell r="L37" t="str">
            <v>ADMINISTRADOR DE EMPRESAS</v>
          </cell>
          <cell r="M37">
            <v>0</v>
          </cell>
          <cell r="N37" t="str">
            <v>ESPECIALISTA EN GERENCIA DE LA SEGURIDAD Y SALUD EN EL TRABAJO</v>
          </cell>
          <cell r="O37">
            <v>0</v>
          </cell>
          <cell r="P37">
            <v>0</v>
          </cell>
          <cell r="Q37">
            <v>0</v>
          </cell>
          <cell r="R37">
            <v>82</v>
          </cell>
          <cell r="S37">
            <v>51</v>
          </cell>
          <cell r="T37" t="str">
            <v>Cumple</v>
          </cell>
          <cell r="U37">
            <v>31</v>
          </cell>
          <cell r="V37">
            <v>20</v>
          </cell>
          <cell r="W37" t="str">
            <v>ESPECIALIZACIÓN PROFESIONAL</v>
          </cell>
          <cell r="X37">
            <v>40</v>
          </cell>
          <cell r="Y37">
            <v>60</v>
          </cell>
          <cell r="Z37">
            <v>98.5</v>
          </cell>
          <cell r="AA37">
            <v>43654</v>
          </cell>
          <cell r="AB37">
            <v>22.166666666666668</v>
          </cell>
          <cell r="AC37">
            <v>35</v>
          </cell>
          <cell r="AD37" t="str">
            <v>GAVIRIA LOZANO MARIA TERESA</v>
          </cell>
        </row>
        <row r="38">
          <cell r="A38">
            <v>1016027870</v>
          </cell>
          <cell r="B38" t="str">
            <v>219</v>
          </cell>
          <cell r="C38" t="str">
            <v>09</v>
          </cell>
          <cell r="D38" t="str">
            <v>Satisfactorio</v>
          </cell>
          <cell r="E38" t="str">
            <v>No</v>
          </cell>
          <cell r="F38" t="str">
            <v>CUMPLE</v>
          </cell>
          <cell r="G38" t="str">
            <v>BACHILLER ACADEMICO</v>
          </cell>
          <cell r="H38">
            <v>0</v>
          </cell>
          <cell r="I38">
            <v>0</v>
          </cell>
          <cell r="J38">
            <v>0</v>
          </cell>
          <cell r="K38">
            <v>0</v>
          </cell>
          <cell r="L38" t="str">
            <v>ADMINISTRADOR PUBLICO</v>
          </cell>
          <cell r="M38">
            <v>0</v>
          </cell>
          <cell r="N38" t="str">
            <v>ESPECIALISTA EN GESTIÓN PÚBLICA</v>
          </cell>
          <cell r="O38">
            <v>0</v>
          </cell>
          <cell r="P38">
            <v>0</v>
          </cell>
          <cell r="Q38">
            <v>0</v>
          </cell>
          <cell r="R38">
            <v>87</v>
          </cell>
          <cell r="S38">
            <v>51</v>
          </cell>
          <cell r="T38" t="str">
            <v>Cumple</v>
          </cell>
          <cell r="U38">
            <v>36</v>
          </cell>
          <cell r="V38">
            <v>20</v>
          </cell>
          <cell r="W38" t="str">
            <v>ESPECIALIZACIÓN PROFESIONAL</v>
          </cell>
          <cell r="X38">
            <v>40</v>
          </cell>
          <cell r="Y38">
            <v>60</v>
          </cell>
          <cell r="Z38">
            <v>66</v>
          </cell>
          <cell r="AA38">
            <v>43774</v>
          </cell>
          <cell r="AB38">
            <v>18.166666666666668</v>
          </cell>
          <cell r="AC38">
            <v>36</v>
          </cell>
          <cell r="AD38" t="str">
            <v>SUAREZ ROJAS EDWARD JULIAN</v>
          </cell>
        </row>
        <row r="39">
          <cell r="A39">
            <v>1013588674</v>
          </cell>
          <cell r="B39" t="str">
            <v>219</v>
          </cell>
          <cell r="C39" t="str">
            <v>07</v>
          </cell>
          <cell r="D39" t="str">
            <v>Sobresaliente</v>
          </cell>
          <cell r="E39" t="str">
            <v>No</v>
          </cell>
          <cell r="F39" t="str">
            <v>CUMPLE</v>
          </cell>
          <cell r="G39" t="str">
            <v>Bachiller Técnico</v>
          </cell>
          <cell r="H39">
            <v>0</v>
          </cell>
          <cell r="I39">
            <v>0</v>
          </cell>
          <cell r="J39">
            <v>0</v>
          </cell>
          <cell r="K39">
            <v>0</v>
          </cell>
          <cell r="L39" t="str">
            <v>ADMINISTRADOR PUBLICO</v>
          </cell>
          <cell r="M39">
            <v>0</v>
          </cell>
          <cell r="N39" t="str">
            <v>ESPECIALISTA EN ALTA GERENCIA</v>
          </cell>
          <cell r="O39">
            <v>0</v>
          </cell>
          <cell r="P39">
            <v>0</v>
          </cell>
          <cell r="Q39">
            <v>0</v>
          </cell>
          <cell r="R39">
            <v>55</v>
          </cell>
          <cell r="S39">
            <v>51</v>
          </cell>
          <cell r="T39" t="str">
            <v>Cumple</v>
          </cell>
          <cell r="U39">
            <v>4</v>
          </cell>
          <cell r="V39">
            <v>0</v>
          </cell>
          <cell r="W39" t="str">
            <v>ESPECIALIZACIÓN PROFESIONAL</v>
          </cell>
          <cell r="X39">
            <v>40</v>
          </cell>
          <cell r="Y39">
            <v>40</v>
          </cell>
          <cell r="Z39">
            <v>100</v>
          </cell>
          <cell r="AA39">
            <v>43593</v>
          </cell>
          <cell r="AB39">
            <v>24.2</v>
          </cell>
          <cell r="AC39">
            <v>37</v>
          </cell>
          <cell r="AD39" t="str">
            <v>GONZALEZ GOMEZ JENNIFFERS ESPERANZA</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topLeftCell="A5" zoomScaleNormal="100" workbookViewId="0">
      <selection activeCell="J12" sqref="J12:K12"/>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4" t="s">
        <v>3</v>
      </c>
      <c r="B2" s="24"/>
      <c r="C2" s="24"/>
      <c r="D2" s="24"/>
      <c r="E2" s="24"/>
      <c r="F2" s="24"/>
      <c r="G2" s="24"/>
      <c r="H2" s="24"/>
      <c r="I2" s="24"/>
      <c r="J2" s="2"/>
    </row>
    <row r="3" spans="1:10" x14ac:dyDescent="0.2">
      <c r="A3" s="24" t="s">
        <v>4</v>
      </c>
      <c r="B3" s="24"/>
      <c r="C3" s="24"/>
      <c r="D3" s="24"/>
      <c r="E3" s="24"/>
      <c r="F3" s="24"/>
      <c r="G3" s="24"/>
      <c r="H3" s="24"/>
      <c r="I3" s="24"/>
      <c r="J3" s="2"/>
    </row>
    <row r="4" spans="1:10" x14ac:dyDescent="0.2">
      <c r="A4" s="24" t="s">
        <v>16</v>
      </c>
      <c r="B4" s="24"/>
      <c r="C4" s="24"/>
      <c r="D4" s="24"/>
      <c r="E4" s="24"/>
      <c r="F4" s="24"/>
      <c r="G4" s="24"/>
      <c r="H4" s="24"/>
      <c r="I4" s="24"/>
    </row>
    <row r="6" spans="1:10" ht="57" customHeight="1" x14ac:dyDescent="0.2">
      <c r="B6" s="25" t="s">
        <v>19</v>
      </c>
      <c r="C6" s="25"/>
      <c r="D6" s="25"/>
      <c r="E6" s="25"/>
      <c r="F6" s="25"/>
      <c r="G6" s="25"/>
      <c r="H6" s="25"/>
      <c r="I6" s="25"/>
      <c r="J6" s="5"/>
    </row>
    <row r="8" spans="1:10" ht="25.5" customHeight="1" x14ac:dyDescent="0.2">
      <c r="A8" s="27" t="s">
        <v>14</v>
      </c>
      <c r="B8" s="27"/>
      <c r="C8" s="27"/>
      <c r="D8" s="27"/>
      <c r="E8" s="7"/>
      <c r="F8" s="28" t="s">
        <v>13</v>
      </c>
      <c r="G8" s="29"/>
      <c r="H8" s="29"/>
      <c r="I8" s="29"/>
      <c r="J8" s="30"/>
    </row>
    <row r="9" spans="1:10" ht="30.75" customHeight="1" x14ac:dyDescent="0.2">
      <c r="A9" s="8" t="s">
        <v>0</v>
      </c>
      <c r="B9" s="8" t="s">
        <v>1</v>
      </c>
      <c r="C9" s="8" t="s">
        <v>12</v>
      </c>
      <c r="D9" s="8" t="s">
        <v>2</v>
      </c>
      <c r="E9" s="15"/>
      <c r="F9" s="1" t="s">
        <v>11</v>
      </c>
      <c r="G9" s="1" t="s">
        <v>15</v>
      </c>
      <c r="H9" s="1" t="s">
        <v>10</v>
      </c>
      <c r="I9" s="27" t="s">
        <v>9</v>
      </c>
      <c r="J9" s="27"/>
    </row>
    <row r="10" spans="1:10" ht="15" x14ac:dyDescent="0.25">
      <c r="A10" s="20">
        <v>508</v>
      </c>
      <c r="B10" s="17" t="s">
        <v>20</v>
      </c>
      <c r="C10" s="17" t="s">
        <v>21</v>
      </c>
      <c r="D10" s="18" t="str">
        <f>VLOOKUP(A10,'[1]ANEXO 1'!$B:$P,6,0)</f>
        <v>DIRECCIÓN DE INCLUSIÓN E INTEGRACIÓN DE POBLACIONES</v>
      </c>
      <c r="E10" s="16"/>
      <c r="F10" s="10">
        <f>VLOOKUP(H10,[2]Hoja2!$A$2:$AH$39,29,0)</f>
        <v>1</v>
      </c>
      <c r="G10" s="10">
        <f>VLOOKUP(H10,[2]Hoja2!$A$2:$AH$39,25,0)</f>
        <v>95</v>
      </c>
      <c r="H10" s="9">
        <v>51991015</v>
      </c>
      <c r="I10" s="6" t="str">
        <f>VLOOKUP(H10,[3]Adtivos!$A:$F,5,0)</f>
        <v>219</v>
      </c>
      <c r="J10" s="6" t="str">
        <f>VLOOKUP(H10,[3]Adtivos!$A:$F,6,0)</f>
        <v>12</v>
      </c>
    </row>
    <row r="11" spans="1:10" ht="15" customHeight="1" x14ac:dyDescent="0.25">
      <c r="A11" s="13"/>
      <c r="B11" s="14"/>
      <c r="C11" s="12"/>
      <c r="D11" s="11"/>
      <c r="E11" s="11"/>
      <c r="F11" s="10">
        <f>VLOOKUP(H11,[2]Hoja2!$A$2:$AH$39,29,0)</f>
        <v>2</v>
      </c>
      <c r="G11" s="10">
        <f>VLOOKUP(H11,[2]Hoja2!$A$2:$AH$39,25,0)</f>
        <v>90</v>
      </c>
      <c r="H11" s="23">
        <v>39703604</v>
      </c>
      <c r="I11" s="6" t="str">
        <f>VLOOKUP(H11,[3]Adtivos!$A:$F,5,0)</f>
        <v>219</v>
      </c>
      <c r="J11" s="6" t="str">
        <f>VLOOKUP(H11,[3]Adtivos!$A:$F,6,0)</f>
        <v>12</v>
      </c>
    </row>
    <row r="12" spans="1:10" ht="15" customHeight="1" x14ac:dyDescent="0.25">
      <c r="A12" s="13"/>
      <c r="B12" s="14"/>
      <c r="C12" s="12"/>
      <c r="D12" s="11"/>
      <c r="E12" s="11"/>
      <c r="F12" s="10">
        <f>VLOOKUP(H12,[2]Hoja2!$A$2:$AH$39,29,0)</f>
        <v>3</v>
      </c>
      <c r="G12" s="10">
        <f>VLOOKUP(H12,[2]Hoja2!$A$2:$AH$39,25,0)</f>
        <v>90</v>
      </c>
      <c r="H12" s="9">
        <v>51575713</v>
      </c>
      <c r="I12" s="6" t="str">
        <f>VLOOKUP(H12,[3]Adtivos!$A:$F,5,0)</f>
        <v>219</v>
      </c>
      <c r="J12" s="6" t="str">
        <f>VLOOKUP(H12,[3]Adtivos!$A:$F,6,0)</f>
        <v>12</v>
      </c>
    </row>
    <row r="13" spans="1:10" ht="15" customHeight="1" x14ac:dyDescent="0.25">
      <c r="A13" s="13"/>
      <c r="B13" s="14"/>
      <c r="C13" s="12"/>
      <c r="D13" s="11"/>
      <c r="E13" s="11"/>
      <c r="F13" s="10">
        <f>VLOOKUP(H13,[2]Hoja2!$A$2:$AH$39,29,0)</f>
        <v>4</v>
      </c>
      <c r="G13" s="10">
        <f>VLOOKUP(H13,[2]Hoja2!$A$2:$AH$39,25,0)</f>
        <v>90</v>
      </c>
      <c r="H13" s="9">
        <v>52011812</v>
      </c>
      <c r="I13" s="6" t="str">
        <f>VLOOKUP(H13,[3]Adtivos!$A:$F,5,0)</f>
        <v>219</v>
      </c>
      <c r="J13" s="6" t="str">
        <f>VLOOKUP(H13,[3]Adtivos!$A:$F,6,0)</f>
        <v>12</v>
      </c>
    </row>
    <row r="14" spans="1:10" ht="15" x14ac:dyDescent="0.25">
      <c r="F14" s="10">
        <f>VLOOKUP(H14,[2]Hoja2!$A$2:$AH$39,29,0)</f>
        <v>5</v>
      </c>
      <c r="G14" s="10">
        <f>VLOOKUP(H14,[2]Hoja2!$A$2:$AH$39,25,0)</f>
        <v>90</v>
      </c>
      <c r="H14" s="9">
        <v>80430970</v>
      </c>
      <c r="I14" s="6" t="str">
        <f>VLOOKUP(H14,[3]Adtivos!$A:$F,5,0)</f>
        <v>219</v>
      </c>
      <c r="J14" s="6" t="str">
        <f>VLOOKUP(H14,[3]Adtivos!$A:$F,6,0)</f>
        <v>12</v>
      </c>
    </row>
    <row r="15" spans="1:10" ht="15" x14ac:dyDescent="0.25">
      <c r="F15" s="10">
        <f>VLOOKUP(H15,[2]Hoja2!$A$2:$AH$39,29,0)</f>
        <v>6</v>
      </c>
      <c r="G15" s="10">
        <f>VLOOKUP(H15,[2]Hoja2!$A$2:$AH$39,25,0)</f>
        <v>90</v>
      </c>
      <c r="H15" s="9">
        <v>92497777</v>
      </c>
      <c r="I15" s="6" t="str">
        <f>VLOOKUP(H15,[3]Adtivos!$A:$F,5,0)</f>
        <v>219</v>
      </c>
      <c r="J15" s="6" t="str">
        <f>VLOOKUP(H15,[3]Adtivos!$A:$F,6,0)</f>
        <v>12</v>
      </c>
    </row>
    <row r="16" spans="1:10" ht="15" x14ac:dyDescent="0.25">
      <c r="F16" s="10">
        <f>VLOOKUP(H16,[2]Hoja2!$A$2:$AH$39,29,0)</f>
        <v>7</v>
      </c>
      <c r="G16" s="10">
        <f>VLOOKUP(H16,[2]Hoja2!$A$2:$AH$39,25,0)</f>
        <v>90</v>
      </c>
      <c r="H16" s="9">
        <v>79979294</v>
      </c>
      <c r="I16" s="6" t="str">
        <f>VLOOKUP(H16,[3]Adtivos!$A:$F,5,0)</f>
        <v>219</v>
      </c>
      <c r="J16" s="6" t="str">
        <f>VLOOKUP(H16,[3]Adtivos!$A:$F,6,0)</f>
        <v>12</v>
      </c>
    </row>
    <row r="17" spans="1:10" ht="15" x14ac:dyDescent="0.25">
      <c r="F17" s="10">
        <f>VLOOKUP(H17,[2]Hoja2!$A$2:$AH$39,29,0)</f>
        <v>8</v>
      </c>
      <c r="G17" s="10">
        <f>VLOOKUP(H17,[2]Hoja2!$A$2:$AH$39,25,0)</f>
        <v>90</v>
      </c>
      <c r="H17" s="9">
        <v>54254673</v>
      </c>
      <c r="I17" s="6" t="str">
        <f>VLOOKUP(H17,[3]Adtivos!$A:$F,5,0)</f>
        <v>219</v>
      </c>
      <c r="J17" s="6" t="str">
        <f>VLOOKUP(H17,[3]Adtivos!$A:$F,6,0)</f>
        <v>12</v>
      </c>
    </row>
    <row r="18" spans="1:10" ht="15" x14ac:dyDescent="0.25">
      <c r="F18" s="10">
        <f>VLOOKUP(H18,[2]Hoja2!$A$2:$AH$39,29,0)</f>
        <v>9</v>
      </c>
      <c r="G18" s="10">
        <f>VLOOKUP(H18,[2]Hoja2!$A$2:$AH$39,25,0)</f>
        <v>90</v>
      </c>
      <c r="H18" s="9">
        <v>10264973</v>
      </c>
      <c r="I18" s="6" t="str">
        <f>VLOOKUP(H18,[3]Adtivos!$A:$F,5,0)</f>
        <v>219</v>
      </c>
      <c r="J18" s="6" t="str">
        <f>VLOOKUP(H18,[3]Adtivos!$A:$F,6,0)</f>
        <v>12</v>
      </c>
    </row>
    <row r="19" spans="1:10" ht="15" x14ac:dyDescent="0.25">
      <c r="F19" s="10">
        <f>VLOOKUP(H19,[2]Hoja2!$A$2:$AH$39,29,0)</f>
        <v>10</v>
      </c>
      <c r="G19" s="10">
        <f>VLOOKUP(H19,[2]Hoja2!$A$2:$AH$39,25,0)</f>
        <v>85</v>
      </c>
      <c r="H19" s="9">
        <v>79628698</v>
      </c>
      <c r="I19" s="6" t="str">
        <f>VLOOKUP(H19,[3]Adtivos!$A:$F,5,0)</f>
        <v>219</v>
      </c>
      <c r="J19" s="6" t="str">
        <f>VLOOKUP(H19,[3]Adtivos!$A:$F,6,0)</f>
        <v>12</v>
      </c>
    </row>
    <row r="20" spans="1:10" ht="15" x14ac:dyDescent="0.25">
      <c r="F20" s="10">
        <f>VLOOKUP(H20,[2]Hoja2!$A$2:$AH$39,29,0)</f>
        <v>11</v>
      </c>
      <c r="G20" s="10">
        <f>VLOOKUP(H20,[2]Hoja2!$A$2:$AH$39,25,0)</f>
        <v>85</v>
      </c>
      <c r="H20" s="9">
        <v>52774236</v>
      </c>
      <c r="I20" s="6" t="str">
        <f>VLOOKUP(H20,[3]Adtivos!$A:$F,5,0)</f>
        <v>219</v>
      </c>
      <c r="J20" s="6" t="str">
        <f>VLOOKUP(H20,[3]Adtivos!$A:$F,6,0)</f>
        <v>12</v>
      </c>
    </row>
    <row r="21" spans="1:10" ht="15" x14ac:dyDescent="0.25">
      <c r="F21" s="10">
        <f>VLOOKUP(H21,[2]Hoja2!$A$2:$AH$39,29,0)</f>
        <v>12</v>
      </c>
      <c r="G21" s="10">
        <f>VLOOKUP(H21,[2]Hoja2!$A$2:$AH$39,25,0)</f>
        <v>85</v>
      </c>
      <c r="H21" s="9">
        <v>79874071</v>
      </c>
      <c r="I21" s="6" t="str">
        <f>VLOOKUP(H21,[3]Adtivos!$A:$F,5,0)</f>
        <v>219</v>
      </c>
      <c r="J21" s="6" t="str">
        <f>VLOOKUP(H21,[3]Adtivos!$A:$F,6,0)</f>
        <v>12</v>
      </c>
    </row>
    <row r="22" spans="1:10" ht="15" x14ac:dyDescent="0.25">
      <c r="F22" s="10">
        <f>VLOOKUP(H22,[2]Hoja2!$A$2:$AH$39,29,0)</f>
        <v>13</v>
      </c>
      <c r="G22" s="10">
        <f>VLOOKUP(H22,[2]Hoja2!$A$2:$AH$39,25,0)</f>
        <v>85</v>
      </c>
      <c r="H22" s="9">
        <v>52263924</v>
      </c>
      <c r="I22" s="6" t="str">
        <f>VLOOKUP(H22,[3]Adtivos!$A:$F,5,0)</f>
        <v>219</v>
      </c>
      <c r="J22" s="6" t="str">
        <f>VLOOKUP(H22,[3]Adtivos!$A:$F,6,0)</f>
        <v>12</v>
      </c>
    </row>
    <row r="23" spans="1:10" ht="15" x14ac:dyDescent="0.25">
      <c r="F23" s="10">
        <f>VLOOKUP(H23,[2]Hoja2!$A$2:$AH$39,29,0)</f>
        <v>14</v>
      </c>
      <c r="G23" s="10">
        <f>VLOOKUP(H23,[2]Hoja2!$A$2:$AH$39,25,0)</f>
        <v>80</v>
      </c>
      <c r="H23" s="9">
        <v>65705632</v>
      </c>
      <c r="I23" s="6" t="str">
        <f>VLOOKUP(H23,[3]Adtivos!$A:$F,5,0)</f>
        <v>219</v>
      </c>
      <c r="J23" s="6" t="str">
        <f>VLOOKUP(H23,[3]Adtivos!$A:$F,6,0)</f>
        <v>12</v>
      </c>
    </row>
    <row r="24" spans="1:10" ht="15" x14ac:dyDescent="0.25">
      <c r="F24" s="10">
        <f>VLOOKUP(H24,[2]Hoja2!$A$2:$AH$39,29,0)</f>
        <v>15</v>
      </c>
      <c r="G24" s="10">
        <f>VLOOKUP(H24,[2]Hoja2!$A$2:$AH$39,25,0)</f>
        <v>80</v>
      </c>
      <c r="H24" s="9">
        <v>28951649</v>
      </c>
      <c r="I24" s="6" t="str">
        <f>VLOOKUP(H24,[3]Adtivos!$A:$F,5,0)</f>
        <v>219</v>
      </c>
      <c r="J24" s="6" t="str">
        <f>VLOOKUP(H24,[3]Adtivos!$A:$F,6,0)</f>
        <v>12</v>
      </c>
    </row>
    <row r="25" spans="1:10" ht="15" x14ac:dyDescent="0.25">
      <c r="F25" s="10">
        <f>VLOOKUP(H25,[2]Hoja2!$A$2:$AH$39,29,0)</f>
        <v>16</v>
      </c>
      <c r="G25" s="10">
        <f>VLOOKUP(H25,[2]Hoja2!$A$2:$AH$39,25,0)</f>
        <v>80</v>
      </c>
      <c r="H25" s="9">
        <v>39794663</v>
      </c>
      <c r="I25" s="6" t="str">
        <f>VLOOKUP(H25,[3]Adtivos!$A:$F,5,0)</f>
        <v>219</v>
      </c>
      <c r="J25" s="6" t="str">
        <f>VLOOKUP(H25,[3]Adtivos!$A:$F,6,0)</f>
        <v>12</v>
      </c>
    </row>
    <row r="26" spans="1:10" ht="15" x14ac:dyDescent="0.25">
      <c r="F26" s="10">
        <f>VLOOKUP(H26,[2]Hoja2!$A$2:$AH$39,29,0)</f>
        <v>17</v>
      </c>
      <c r="G26" s="10">
        <f>VLOOKUP(H26,[2]Hoja2!$A$2:$AH$39,25,0)</f>
        <v>80</v>
      </c>
      <c r="H26" s="9">
        <v>37514007</v>
      </c>
      <c r="I26" s="6" t="str">
        <f>VLOOKUP(H26,[3]Adtivos!$A:$F,5,0)</f>
        <v>219</v>
      </c>
      <c r="J26" s="6" t="str">
        <f>VLOOKUP(H26,[3]Adtivos!$A:$F,6,0)</f>
        <v>12</v>
      </c>
    </row>
    <row r="27" spans="1:10" ht="15" x14ac:dyDescent="0.25">
      <c r="F27" s="10">
        <f>VLOOKUP(H27,[2]Hoja2!$A$2:$AH$39,29,0)</f>
        <v>18</v>
      </c>
      <c r="G27" s="10">
        <f>VLOOKUP(H27,[2]Hoja2!$A$2:$AH$39,25,0)</f>
        <v>75</v>
      </c>
      <c r="H27" s="9">
        <v>39744050</v>
      </c>
      <c r="I27" s="6" t="str">
        <f>VLOOKUP(H27,[3]Adtivos!$A:$F,5,0)</f>
        <v>219</v>
      </c>
      <c r="J27" s="6" t="str">
        <f>VLOOKUP(H27,[3]Adtivos!$A:$F,6,0)</f>
        <v>12</v>
      </c>
    </row>
    <row r="28" spans="1:10" ht="15" x14ac:dyDescent="0.25">
      <c r="F28" s="10">
        <f>VLOOKUP(H28,[2]Hoja2!$A$2:$AH$39,29,0)</f>
        <v>19</v>
      </c>
      <c r="G28" s="10">
        <f>VLOOKUP(H28,[2]Hoja2!$A$2:$AH$39,25,0)</f>
        <v>75</v>
      </c>
      <c r="H28" s="9">
        <v>80229200</v>
      </c>
      <c r="I28" s="6" t="str">
        <f>VLOOKUP(H28,[3]Adtivos!$A:$F,5,0)</f>
        <v>219</v>
      </c>
      <c r="J28" s="6" t="str">
        <f>VLOOKUP(H28,[3]Adtivos!$A:$F,6,0)</f>
        <v>12</v>
      </c>
    </row>
    <row r="29" spans="1:10" ht="15" x14ac:dyDescent="0.25">
      <c r="F29" s="10">
        <f>VLOOKUP(H29,[2]Hoja2!$A$2:$AH$39,29,0)</f>
        <v>20</v>
      </c>
      <c r="G29" s="10">
        <f>VLOOKUP(H29,[2]Hoja2!$A$2:$AH$39,25,0)</f>
        <v>50</v>
      </c>
      <c r="H29" s="9">
        <v>19285348</v>
      </c>
      <c r="I29" s="6" t="str">
        <f>VLOOKUP(H29,[3]Adtivos!$A:$F,5,0)</f>
        <v>219</v>
      </c>
      <c r="J29" s="6" t="str">
        <f>VLOOKUP(H29,[3]Adtivos!$A:$F,6,0)</f>
        <v>12</v>
      </c>
    </row>
    <row r="30" spans="1:10" x14ac:dyDescent="0.2">
      <c r="F30" s="3"/>
      <c r="G30" s="3"/>
      <c r="H30" s="3"/>
      <c r="I30" s="3"/>
      <c r="J30" s="3"/>
    </row>
    <row r="31" spans="1:10" x14ac:dyDescent="0.2">
      <c r="A31" s="21" t="s">
        <v>7</v>
      </c>
      <c r="B31" s="21"/>
      <c r="C31" s="21"/>
      <c r="F31" s="3"/>
      <c r="G31" s="3"/>
      <c r="H31" s="3"/>
      <c r="I31" s="3"/>
      <c r="J31" s="3"/>
    </row>
    <row r="32" spans="1:10" x14ac:dyDescent="0.2">
      <c r="A32" s="21"/>
      <c r="B32" s="22"/>
      <c r="C32" s="22"/>
      <c r="F32" s="3"/>
      <c r="G32" s="3"/>
      <c r="H32" s="3"/>
      <c r="I32" s="3"/>
      <c r="J32" s="3"/>
    </row>
    <row r="33" spans="1:10" x14ac:dyDescent="0.2">
      <c r="A33" s="26" t="s">
        <v>5</v>
      </c>
      <c r="B33" s="26"/>
      <c r="C33" s="26"/>
      <c r="F33" s="3"/>
      <c r="G33" s="3"/>
      <c r="H33" s="3"/>
      <c r="I33" s="3"/>
      <c r="J33" s="3"/>
    </row>
    <row r="34" spans="1:10" x14ac:dyDescent="0.2">
      <c r="A34" s="21" t="s">
        <v>6</v>
      </c>
      <c r="B34" s="21"/>
      <c r="C34" s="21"/>
      <c r="F34" s="3"/>
      <c r="G34" s="3"/>
      <c r="H34" s="3"/>
      <c r="I34" s="3"/>
      <c r="J34" s="3"/>
    </row>
    <row r="35" spans="1:10" x14ac:dyDescent="0.2">
      <c r="A35" s="21"/>
      <c r="B35" s="22"/>
      <c r="C35" s="22"/>
      <c r="F35" s="3"/>
      <c r="G35" s="3"/>
      <c r="H35" s="3"/>
      <c r="I35" s="3"/>
      <c r="J35" s="3"/>
    </row>
    <row r="36" spans="1:10" x14ac:dyDescent="0.2">
      <c r="A36" s="21" t="s">
        <v>8</v>
      </c>
      <c r="B36" s="22"/>
      <c r="C36" s="22"/>
      <c r="F36" s="3"/>
      <c r="G36" s="3"/>
      <c r="H36" s="3"/>
      <c r="I36" s="3"/>
      <c r="J36" s="3"/>
    </row>
    <row r="37" spans="1:10" x14ac:dyDescent="0.2">
      <c r="A37" s="21"/>
      <c r="B37" s="22"/>
      <c r="C37" s="22"/>
      <c r="F37" s="3"/>
      <c r="G37" s="3"/>
      <c r="H37" s="3"/>
      <c r="I37" s="3"/>
      <c r="J37" s="3"/>
    </row>
    <row r="38" spans="1:10" x14ac:dyDescent="0.2">
      <c r="A38" s="19" t="s">
        <v>18</v>
      </c>
      <c r="B38" s="19"/>
      <c r="C38" s="19"/>
      <c r="F38" s="3"/>
      <c r="G38" s="3"/>
      <c r="H38" s="3"/>
      <c r="I38" s="3"/>
      <c r="J38" s="3"/>
    </row>
    <row r="39" spans="1:10" x14ac:dyDescent="0.2">
      <c r="A39" s="21" t="s">
        <v>17</v>
      </c>
      <c r="B39" s="21"/>
      <c r="C39" s="21"/>
      <c r="F39" s="3"/>
      <c r="G39" s="3"/>
      <c r="H39" s="3"/>
      <c r="I39" s="3"/>
      <c r="J39" s="3"/>
    </row>
    <row r="40" spans="1:10" x14ac:dyDescent="0.2">
      <c r="F40" s="3"/>
      <c r="G40" s="3"/>
      <c r="H40" s="3"/>
      <c r="I40" s="3"/>
      <c r="J40" s="3"/>
    </row>
    <row r="41" spans="1:10" x14ac:dyDescent="0.2">
      <c r="F41" s="3"/>
      <c r="G41" s="3"/>
      <c r="H41" s="3"/>
      <c r="I41" s="3"/>
      <c r="J41" s="3"/>
    </row>
    <row r="42" spans="1:10" x14ac:dyDescent="0.2">
      <c r="F42" s="3"/>
      <c r="G42" s="3"/>
      <c r="H42" s="3"/>
      <c r="I42" s="3"/>
      <c r="J42" s="3"/>
    </row>
    <row r="43" spans="1:10" x14ac:dyDescent="0.2">
      <c r="F43" s="3"/>
      <c r="G43" s="3"/>
      <c r="H43" s="3"/>
      <c r="I43" s="3"/>
      <c r="J43" s="3"/>
    </row>
    <row r="44" spans="1:10" x14ac:dyDescent="0.2">
      <c r="F44" s="3"/>
      <c r="G44" s="3"/>
      <c r="H44" s="3"/>
      <c r="I44" s="3"/>
      <c r="J44" s="3"/>
    </row>
    <row r="45" spans="1:10" x14ac:dyDescent="0.2">
      <c r="F45" s="3"/>
      <c r="G45" s="3"/>
      <c r="H45" s="3"/>
      <c r="I45" s="3"/>
      <c r="J45" s="3"/>
    </row>
    <row r="46" spans="1:10" x14ac:dyDescent="0.2">
      <c r="F46" s="3"/>
      <c r="G46" s="3"/>
      <c r="H46" s="3"/>
      <c r="I46" s="3"/>
      <c r="J46" s="3"/>
    </row>
    <row r="47" spans="1:10" x14ac:dyDescent="0.2">
      <c r="F47" s="3"/>
      <c r="G47" s="3"/>
      <c r="H47" s="3"/>
      <c r="I47" s="3"/>
      <c r="J47" s="3"/>
    </row>
    <row r="48" spans="1:10" x14ac:dyDescent="0.2">
      <c r="F48" s="3"/>
      <c r="G48" s="3"/>
      <c r="H48" s="3"/>
      <c r="I48" s="3"/>
      <c r="J48" s="3"/>
    </row>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sheetData>
  <autoFilter ref="A9:J9" xr:uid="{687DD4CF-2D7B-40BE-AB8F-A0BE1557F63E}">
    <filterColumn colId="8" showButton="0"/>
  </autoFilter>
  <mergeCells count="8">
    <mergeCell ref="A2:I2"/>
    <mergeCell ref="A3:I3"/>
    <mergeCell ref="A4:I4"/>
    <mergeCell ref="B6:I6"/>
    <mergeCell ref="A33:C33"/>
    <mergeCell ref="A8:D8"/>
    <mergeCell ref="I9:J9"/>
    <mergeCell ref="F8:J8"/>
  </mergeCells>
  <conditionalFormatting sqref="A36:A37">
    <cfRule type="duplicateValues" dxfId="20" priority="407"/>
  </conditionalFormatting>
  <conditionalFormatting sqref="A36:A37">
    <cfRule type="duplicateValues" dxfId="19" priority="408"/>
    <cfRule type="duplicateValues" dxfId="18" priority="409"/>
  </conditionalFormatting>
  <conditionalFormatting sqref="A38:A39">
    <cfRule type="duplicateValues" dxfId="17" priority="404"/>
  </conditionalFormatting>
  <conditionalFormatting sqref="A38:A39">
    <cfRule type="duplicateValues" dxfId="16" priority="405"/>
    <cfRule type="duplicateValues" dxfId="15" priority="406"/>
  </conditionalFormatting>
  <conditionalFormatting sqref="A31">
    <cfRule type="duplicateValues" dxfId="14" priority="401"/>
  </conditionalFormatting>
  <conditionalFormatting sqref="A31">
    <cfRule type="duplicateValues" dxfId="13" priority="402"/>
    <cfRule type="duplicateValues" dxfId="12" priority="403"/>
  </conditionalFormatting>
  <conditionalFormatting sqref="A32:A35">
    <cfRule type="duplicateValues" dxfId="11" priority="423"/>
  </conditionalFormatting>
  <conditionalFormatting sqref="A32:A35">
    <cfRule type="duplicateValues" dxfId="10" priority="424"/>
    <cfRule type="duplicateValues" dxfId="9" priority="425"/>
  </conditionalFormatting>
  <conditionalFormatting sqref="A11:A13">
    <cfRule type="duplicateValues" dxfId="8" priority="426"/>
  </conditionalFormatting>
  <conditionalFormatting sqref="A11:A13">
    <cfRule type="duplicateValues" dxfId="7" priority="427"/>
    <cfRule type="duplicateValues" dxfId="6" priority="428"/>
  </conditionalFormatting>
  <conditionalFormatting sqref="A10">
    <cfRule type="duplicateValues" dxfId="5" priority="5"/>
  </conditionalFormatting>
  <conditionalFormatting sqref="A10">
    <cfRule type="duplicateValues" dxfId="4" priority="6"/>
  </conditionalFormatting>
  <conditionalFormatting sqref="A10">
    <cfRule type="duplicateValues" dxfId="3" priority="7"/>
  </conditionalFormatting>
  <conditionalFormatting sqref="A10">
    <cfRule type="duplicateValues" dxfId="2" priority="8"/>
    <cfRule type="duplicateValues" dxfId="1" priority="9"/>
  </conditionalFormatting>
  <conditionalFormatting sqref="H10:H29">
    <cfRule type="duplicateValues" dxfId="0" priority="4"/>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2021-05-11T19:51:54Z</dcterms:modified>
</cp:coreProperties>
</file>